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7545" windowHeight="4965" firstSheet="1" activeTab="2"/>
  </bookViews>
  <sheets>
    <sheet name="versioning over peter" sheetId="1" r:id="rId1"/>
    <sheet name="versioning over paul" sheetId="2" r:id="rId2"/>
    <sheet name="cross author discovery" sheetId="3" r:id="rId3"/>
    <sheet name="precision and recall figures" sheetId="4" r:id="rId4"/>
  </sheets>
  <definedNames/>
  <calcPr fullCalcOnLoad="1"/>
</workbook>
</file>

<file path=xl/sharedStrings.xml><?xml version="1.0" encoding="utf-8"?>
<sst xmlns="http://schemas.openxmlformats.org/spreadsheetml/2006/main" count="348" uniqueCount="196">
  <si>
    <t>workflow</t>
  </si>
  <si>
    <t>seqvista</t>
  </si>
  <si>
    <t>interproscanForGeneAnnnotation</t>
  </si>
  <si>
    <t>interproscan</t>
  </si>
  <si>
    <t>GoGraph</t>
  </si>
  <si>
    <t>InterProScanSample</t>
  </si>
  <si>
    <t>KeggDatabaseNameToDatabaseInfo</t>
  </si>
  <si>
    <t>KeggDbInfo</t>
  </si>
  <si>
    <t>KeggPathwayIdToGeneEntries</t>
  </si>
  <si>
    <t>KeggPathwayIdToPathwayMap</t>
  </si>
  <si>
    <t>ListEmbossDatabases</t>
  </si>
  <si>
    <t>ListKeggDatabases</t>
  </si>
  <si>
    <t>ListKeggGenomes</t>
  </si>
  <si>
    <t>NFKBIE_AFFID_TO_ANNOTATION</t>
  </si>
  <si>
    <t>SNPIDToComplexAnnotation</t>
  </si>
  <si>
    <t>SnpIdToComplexAnnotationWithGo</t>
  </si>
  <si>
    <t>GetEmblRecord</t>
  </si>
  <si>
    <t>GetEmblRecord2</t>
  </si>
  <si>
    <t>GetSwissProtRecord</t>
  </si>
  <si>
    <t>GeneAnnotationIsmb</t>
  </si>
  <si>
    <t>EmblAccToKeggPathwayForPaper</t>
  </si>
  <si>
    <t>EmblAccToKeggPathway3</t>
  </si>
  <si>
    <t>EmblAccToKeggPathway2</t>
  </si>
  <si>
    <t>EmblAccToKeggGeneEntry</t>
  </si>
  <si>
    <t>BlastNagainstDDBJatDDBJ</t>
  </si>
  <si>
    <t>AffyidToEmblRecord</t>
  </si>
  <si>
    <t>AffyidToBlastxPDB</t>
  </si>
  <si>
    <t>AmbitTestWorkflow</t>
  </si>
  <si>
    <t>AffyidToMedlineIds</t>
  </si>
  <si>
    <t>AffyidToMedlineRecords</t>
  </si>
  <si>
    <t>AffyidToGoGraph</t>
  </si>
  <si>
    <t>AffyidToFastaSequence</t>
  </si>
  <si>
    <t>BlastagainstPDBatDDBJ</t>
  </si>
  <si>
    <t>EmblAccToEbmlRecordUsingDDBJ</t>
  </si>
  <si>
    <t>EmblAccToEbmlRecordUsingSeqret</t>
  </si>
  <si>
    <t>EmblAccToEmblRecordUsingXEMBL</t>
  </si>
  <si>
    <t>EbmlAccToGoIds</t>
  </si>
  <si>
    <t>AnnotationPipelineForSEEK</t>
  </si>
  <si>
    <t>AnnotationPipelineNoKeggForSEEK</t>
  </si>
  <si>
    <t>AffyidToBlastnHtgoMus</t>
  </si>
  <si>
    <t>AffyidToProteinAnnotationPipeline</t>
  </si>
  <si>
    <t>AffyidToGeneAnnotation3</t>
  </si>
  <si>
    <t>AffyidToGeneAnnotation4</t>
  </si>
  <si>
    <t>AffyidToGeneAnnotation10</t>
  </si>
  <si>
    <t>AffyidToGeneAnnotationnoGOIDandPepstats</t>
  </si>
  <si>
    <t>AffyidToGeneAnnotationforPaper</t>
  </si>
  <si>
    <t>AffyidToGeneAnnotation(NFKBIE)_final</t>
  </si>
  <si>
    <t>diagram numbering</t>
  </si>
  <si>
    <t>woogle</t>
  </si>
  <si>
    <t>Unrelated workflows</t>
  </si>
  <si>
    <t>22 getExperimentsIds</t>
  </si>
  <si>
    <t>23 biomoby</t>
  </si>
  <si>
    <t>24 getVbidasOperationsInfo</t>
  </si>
  <si>
    <t>25 getVbidasGenomeInfo</t>
  </si>
  <si>
    <t>26 getVbiGlimmerServiceOperationInfo</t>
  </si>
  <si>
    <t>27 getVbiGlimmerServiceOperationsInfo</t>
  </si>
  <si>
    <t>28 getPathportInteproServiceOperationsInfo</t>
  </si>
  <si>
    <t>29 getCondorBlastInfo</t>
  </si>
  <si>
    <t>30 getCondorBlastOperationInfo</t>
  </si>
  <si>
    <t>31 getArrayDataUrl</t>
  </si>
  <si>
    <t>32 EmblAccToPredictArabidopsisGenes</t>
  </si>
  <si>
    <t>33 ArrayExpressWF</t>
  </si>
  <si>
    <t>34 AnilClustering</t>
  </si>
  <si>
    <t>35 BiomartAndEmboss</t>
  </si>
  <si>
    <t>AffyidToGeneAnnotation2</t>
  </si>
  <si>
    <t>AffyidToGeneAnnotationPipeline1</t>
  </si>
  <si>
    <t>NFKBIE_AFFYID_TO_ANNOTATION</t>
  </si>
  <si>
    <t>EmblAccToGoIds</t>
  </si>
  <si>
    <t>EmblAccToEmblRecordUsingDDBJ</t>
  </si>
  <si>
    <t>EmblAccToEmblRecordUsingSeqret</t>
  </si>
  <si>
    <t>found by matcher</t>
  </si>
  <si>
    <t>found by woogle</t>
  </si>
  <si>
    <t>48 out of 67 found by human</t>
  </si>
  <si>
    <t>recall matcher</t>
  </si>
  <si>
    <t>precision matcher</t>
  </si>
  <si>
    <t>recall woogle</t>
  </si>
  <si>
    <t>precision woogle</t>
  </si>
  <si>
    <t>union</t>
  </si>
  <si>
    <t>intersect</t>
  </si>
  <si>
    <t>recall union</t>
  </si>
  <si>
    <t>precision union</t>
  </si>
  <si>
    <t>recall intersect</t>
  </si>
  <si>
    <t>precision intersect</t>
  </si>
  <si>
    <t>19 out of 78 found by human</t>
  </si>
  <si>
    <t xml:space="preserve"> </t>
  </si>
  <si>
    <t>qtl_pathway_3.xml</t>
  </si>
  <si>
    <t>string_complete.xml</t>
  </si>
  <si>
    <t>swiss_and_name_seq.xml</t>
  </si>
  <si>
    <t>Ensembl_id_2_Swissport_id.xml</t>
  </si>
  <si>
    <t>swiss_and_name.xml</t>
  </si>
  <si>
    <t>gene_by_species.xml</t>
  </si>
  <si>
    <t>remove_duplicates_full.xml</t>
  </si>
  <si>
    <t>getgenesbyspecies.xml</t>
  </si>
  <si>
    <t>probeset_in_qtl.xml</t>
  </si>
  <si>
    <t>complete_2_text_mining.xml</t>
  </si>
  <si>
    <t>complete.xml</t>
  </si>
  <si>
    <t>qtl_analysis.xml</t>
  </si>
  <si>
    <t>complete_test.xml</t>
  </si>
  <si>
    <t>Ensembl_genes_to_swiss_id.xml</t>
  </si>
  <si>
    <t>example.xml</t>
  </si>
  <si>
    <t>blast_to_fasta.xml</t>
  </si>
  <si>
    <t>BlastComparer.xml</t>
  </si>
  <si>
    <t>database_and_genes.xml</t>
  </si>
  <si>
    <t>parse_sequence.xml</t>
  </si>
  <si>
    <t>blast.xml</t>
  </si>
  <si>
    <t>parse_swiss.xml</t>
  </si>
  <si>
    <t>ensembl_gene_info.xml</t>
  </si>
  <si>
    <t>blast_GO.xml</t>
  </si>
  <si>
    <t>lister.xml</t>
  </si>
  <si>
    <t>gene_info_to_gene_name.xml</t>
  </si>
  <si>
    <t>genes_from_probesets.xml</t>
  </si>
  <si>
    <t>DDBJ_BLAST.xml</t>
  </si>
  <si>
    <t>parse_gene_info.xml</t>
  </si>
  <si>
    <t>at 5</t>
  </si>
  <si>
    <t>union top 10</t>
  </si>
  <si>
    <t>union top 5</t>
  </si>
  <si>
    <t>union top 25 results</t>
  </si>
  <si>
    <t>matcher results
ordered5</t>
  </si>
  <si>
    <t>matcher results
ordered10</t>
  </si>
  <si>
    <t>matcher results
ordered25</t>
  </si>
  <si>
    <t>woogle results 
ordered25</t>
  </si>
  <si>
    <t>woogle results 
ordered5</t>
  </si>
  <si>
    <t>woogle results 
ordered10</t>
  </si>
  <si>
    <t>intersect 
top 25 results</t>
  </si>
  <si>
    <t>intersect 
top 10</t>
  </si>
  <si>
    <t>intersect 
top 5</t>
  </si>
  <si>
    <t>correct intersect 
top 25 results</t>
  </si>
  <si>
    <t>correct intersect 
top 10</t>
  </si>
  <si>
    <t>correct intersect 
top 5</t>
  </si>
  <si>
    <t>correct
 union top 
25 results</t>
  </si>
  <si>
    <t>correct 
union 
top 10</t>
  </si>
  <si>
    <t>correct 
union 
top 5</t>
  </si>
  <si>
    <t>matcher results
25</t>
  </si>
  <si>
    <t>matcher results
10</t>
  </si>
  <si>
    <t>matcher results
5</t>
  </si>
  <si>
    <t>woogle results 
25</t>
  </si>
  <si>
    <t>woogle results 
10</t>
  </si>
  <si>
    <t>woogle results 
5</t>
  </si>
  <si>
    <t>matcher</t>
  </si>
  <si>
    <t>full</t>
  </si>
  <si>
    <t>recall</t>
  </si>
  <si>
    <t>woogle 
results 
full</t>
  </si>
  <si>
    <t>matcher
results 
full</t>
  </si>
  <si>
    <t>intersect
results
full</t>
  </si>
  <si>
    <t>correct
matcher full</t>
  </si>
  <si>
    <t>correct 
woogle 
full</t>
  </si>
  <si>
    <t xml:space="preserve">   number of correct answers given by the workflow searcher</t>
  </si>
  <si>
    <t>precision =      ___________________________________________________</t>
  </si>
  <si>
    <t xml:space="preserve">   number of answers given by the workflow searcher</t>
  </si>
  <si>
    <t xml:space="preserve">    number of correct answers given by the workflow searcher</t>
  </si>
  <si>
    <t>recall =      _______________________________________________________</t>
  </si>
  <si>
    <t xml:space="preserve">    total number of possible correct answers in the repository</t>
  </si>
  <si>
    <t>precision</t>
  </si>
  <si>
    <t>correct
matcher 25</t>
  </si>
  <si>
    <t>correct
matcher 10</t>
  </si>
  <si>
    <t>correct 
woogle 
25</t>
  </si>
  <si>
    <t>correct 
woogle 
10</t>
  </si>
  <si>
    <t>correct
matcher
5</t>
  </si>
  <si>
    <t>correct
woogle
5</t>
  </si>
  <si>
    <t>correct
 union full</t>
  </si>
  <si>
    <t>correct intersect
full</t>
  </si>
  <si>
    <t>union full</t>
  </si>
  <si>
    <t>union top 
25 results</t>
  </si>
  <si>
    <t>matcher results ordered full</t>
  </si>
  <si>
    <t>woogle results ordered full</t>
  </si>
  <si>
    <t>avg recall</t>
  </si>
  <si>
    <t>avg precision</t>
  </si>
  <si>
    <t>cross author</t>
  </si>
  <si>
    <t>Paul versioning</t>
  </si>
  <si>
    <t>Peter versioning</t>
  </si>
  <si>
    <t>paul and peter avg</t>
  </si>
  <si>
    <t>versioning</t>
  </si>
  <si>
    <t xml:space="preserve"> recall</t>
  </si>
  <si>
    <t>Corresponding numbering used by woogle</t>
  </si>
  <si>
    <t>Diagram numbering used by Peter and Paul</t>
  </si>
  <si>
    <t>Workflows found by (graph-) matcher</t>
  </si>
  <si>
    <t>rank1</t>
  </si>
  <si>
    <t>rank2</t>
  </si>
  <si>
    <t>rank3</t>
  </si>
  <si>
    <t>rank4</t>
  </si>
  <si>
    <t>rank5</t>
  </si>
  <si>
    <t>rank6</t>
  </si>
  <si>
    <t>rank7</t>
  </si>
  <si>
    <t>rank8</t>
  </si>
  <si>
    <t>rank9</t>
  </si>
  <si>
    <t>rank10</t>
  </si>
  <si>
    <t>rank11</t>
  </si>
  <si>
    <t>matched</t>
  </si>
  <si>
    <t>in result</t>
  </si>
  <si>
    <t>top 5</t>
  </si>
  <si>
    <t>top 2</t>
  </si>
  <si>
    <t>Given Paul's 11 workflows, which of Peter's workflows were deemed similar</t>
  </si>
  <si>
    <t>The numbering of the workflows is generated by Woogle</t>
  </si>
  <si>
    <t>Results generated by Woogle</t>
  </si>
  <si>
    <t>Precision/recall for top 11</t>
  </si>
  <si>
    <t>Results 
given 
by paul 
or peter (= the combined
gold
standard)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</si>
</sst>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2" borderId="0" xfId="0" applyFill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6"/>
  <sheetViews>
    <sheetView zoomScale="75" zoomScaleNormal="75" workbookViewId="0" topLeftCell="A1">
      <selection activeCell="B19" sqref="B19"/>
    </sheetView>
  </sheetViews>
  <sheetFormatPr defaultColWidth="9.140625" defaultRowHeight="12.75"/>
  <cols>
    <col min="2" max="2" width="39.421875" style="0" customWidth="1"/>
    <col min="3" max="3" width="16.28125" style="0" customWidth="1"/>
    <col min="4" max="4" width="18.421875" style="0" customWidth="1"/>
    <col min="5" max="5" width="14.8515625" style="0" customWidth="1"/>
    <col min="6" max="6" width="13.00390625" style="0" customWidth="1"/>
    <col min="12" max="20" width="9.140625" style="8" customWidth="1"/>
    <col min="30" max="30" width="12.8515625" style="0" customWidth="1"/>
    <col min="31" max="32" width="10.57421875" style="0" customWidth="1"/>
    <col min="35" max="35" width="13.140625" style="0" customWidth="1"/>
    <col min="36" max="36" width="9.8515625" style="0" customWidth="1"/>
    <col min="43" max="43" width="10.00390625" style="0" customWidth="1"/>
    <col min="44" max="44" width="10.28125" style="0" customWidth="1"/>
    <col min="45" max="45" width="10.140625" style="0" customWidth="1"/>
    <col min="46" max="46" width="10.28125" style="0" customWidth="1"/>
    <col min="47" max="47" width="10.00390625" style="0" customWidth="1"/>
    <col min="48" max="48" width="9.421875" style="0" customWidth="1"/>
  </cols>
  <sheetData>
    <row r="1" spans="23:73" ht="51">
      <c r="W1" s="2" t="s">
        <v>142</v>
      </c>
      <c r="X1" s="2" t="s">
        <v>141</v>
      </c>
      <c r="Y1" s="2" t="s">
        <v>143</v>
      </c>
      <c r="Z1" s="2" t="s">
        <v>161</v>
      </c>
      <c r="AA1" s="2"/>
      <c r="AB1" s="2" t="s">
        <v>132</v>
      </c>
      <c r="AC1" s="2" t="s">
        <v>135</v>
      </c>
      <c r="AD1" s="2" t="s">
        <v>123</v>
      </c>
      <c r="AE1" t="s">
        <v>116</v>
      </c>
      <c r="AG1" s="5" t="s">
        <v>133</v>
      </c>
      <c r="AH1" s="5" t="s">
        <v>136</v>
      </c>
      <c r="AI1" s="2" t="s">
        <v>124</v>
      </c>
      <c r="AJ1" t="s">
        <v>114</v>
      </c>
      <c r="AK1" s="5"/>
      <c r="AL1" s="2" t="s">
        <v>134</v>
      </c>
      <c r="AM1" s="2" t="s">
        <v>137</v>
      </c>
      <c r="AN1" s="2" t="s">
        <v>125</v>
      </c>
      <c r="AO1" t="s">
        <v>115</v>
      </c>
      <c r="AQ1" s="2" t="s">
        <v>119</v>
      </c>
      <c r="AR1" s="4" t="s">
        <v>118</v>
      </c>
      <c r="AS1" s="2" t="s">
        <v>117</v>
      </c>
      <c r="AT1" s="2" t="s">
        <v>120</v>
      </c>
      <c r="AU1" s="4" t="s">
        <v>122</v>
      </c>
      <c r="AV1" s="2" t="s">
        <v>121</v>
      </c>
      <c r="BB1" s="2" t="s">
        <v>144</v>
      </c>
      <c r="BC1" s="2" t="s">
        <v>145</v>
      </c>
      <c r="BD1" s="2" t="s">
        <v>160</v>
      </c>
      <c r="BE1" s="2" t="s">
        <v>159</v>
      </c>
      <c r="BF1" s="2"/>
      <c r="BG1" s="2" t="s">
        <v>153</v>
      </c>
      <c r="BH1" s="2" t="s">
        <v>155</v>
      </c>
      <c r="BI1" s="2" t="s">
        <v>126</v>
      </c>
      <c r="BJ1" s="2" t="s">
        <v>129</v>
      </c>
      <c r="BK1" s="2"/>
      <c r="BL1" s="2" t="s">
        <v>154</v>
      </c>
      <c r="BM1" s="2" t="s">
        <v>156</v>
      </c>
      <c r="BN1" s="2" t="s">
        <v>127</v>
      </c>
      <c r="BO1" s="2" t="s">
        <v>130</v>
      </c>
      <c r="BQ1" s="2" t="s">
        <v>157</v>
      </c>
      <c r="BR1" s="2" t="s">
        <v>158</v>
      </c>
      <c r="BS1" s="2" t="s">
        <v>128</v>
      </c>
      <c r="BT1" s="2" t="s">
        <v>131</v>
      </c>
      <c r="BU1" s="2"/>
    </row>
    <row r="2" spans="1:72" ht="12.75">
      <c r="A2" t="s">
        <v>174</v>
      </c>
      <c r="B2" s="11" t="s">
        <v>72</v>
      </c>
      <c r="D2" t="s">
        <v>173</v>
      </c>
      <c r="G2" t="s">
        <v>175</v>
      </c>
      <c r="W2">
        <v>21</v>
      </c>
      <c r="X2">
        <v>1</v>
      </c>
      <c r="Y2">
        <v>21</v>
      </c>
      <c r="Z2">
        <v>1</v>
      </c>
      <c r="AB2">
        <v>21</v>
      </c>
      <c r="AC2">
        <v>21</v>
      </c>
      <c r="AD2">
        <v>4</v>
      </c>
      <c r="AE2">
        <v>4</v>
      </c>
      <c r="AG2">
        <v>21</v>
      </c>
      <c r="AH2">
        <v>21</v>
      </c>
      <c r="AI2">
        <v>12</v>
      </c>
      <c r="AJ2">
        <v>21</v>
      </c>
      <c r="AL2">
        <v>21</v>
      </c>
      <c r="AM2">
        <v>21</v>
      </c>
      <c r="AN2">
        <v>14</v>
      </c>
      <c r="AO2">
        <v>21</v>
      </c>
      <c r="AQ2">
        <v>4</v>
      </c>
      <c r="AR2" s="3">
        <v>4</v>
      </c>
      <c r="AS2">
        <v>4</v>
      </c>
      <c r="AT2">
        <v>4</v>
      </c>
      <c r="AU2" s="3">
        <v>12</v>
      </c>
      <c r="AV2">
        <v>14</v>
      </c>
      <c r="BB2">
        <f aca="true" t="shared" si="0" ref="BB2:BB23">MATCH(W2,$A$3:$A$50,0)</f>
        <v>48</v>
      </c>
      <c r="BC2">
        <f aca="true" t="shared" si="1" ref="BC2:BC23">MATCH(X2,$A$3:$A$50,0)</f>
        <v>25</v>
      </c>
      <c r="BD2">
        <f aca="true" t="shared" si="2" ref="BD2:BD23">MATCH(Y2,$A$3:$A$50,0)</f>
        <v>48</v>
      </c>
      <c r="BE2">
        <f aca="true" t="shared" si="3" ref="BE2:BE23">MATCH(Z2,$A$3:$A$50,0)</f>
        <v>25</v>
      </c>
      <c r="BG2">
        <f aca="true" t="shared" si="4" ref="BG2:BG17">MATCH(AB2,$A$3:$A$50,0)</f>
        <v>48</v>
      </c>
      <c r="BH2">
        <f aca="true" t="shared" si="5" ref="BH2:BH16">MATCH(AC2,$A$3:$A$50,0)</f>
        <v>48</v>
      </c>
      <c r="BI2">
        <f aca="true" t="shared" si="6" ref="BI2:BI16">MATCH(AD2,$A$3:$A$50,0)</f>
        <v>39</v>
      </c>
      <c r="BJ2">
        <f aca="true" t="shared" si="7" ref="BJ2:BJ16">MATCH(AE2,$A$3:$A$50,0)</f>
        <v>39</v>
      </c>
      <c r="BL2">
        <f aca="true" t="shared" si="8" ref="BL2:BO6">MATCH(AG2,$A$3:$A$50,0)</f>
        <v>48</v>
      </c>
      <c r="BM2">
        <f t="shared" si="8"/>
        <v>48</v>
      </c>
      <c r="BN2">
        <f t="shared" si="8"/>
        <v>46</v>
      </c>
      <c r="BO2">
        <f t="shared" si="8"/>
        <v>48</v>
      </c>
      <c r="BQ2">
        <f>MATCH(AL2,$A$3:$A$50,0)</f>
        <v>48</v>
      </c>
      <c r="BR2">
        <f>MATCH(AM2,$A$3:$A$50,0)</f>
        <v>48</v>
      </c>
      <c r="BS2">
        <f>MATCH(AN2,$A$3:$A$50,0)</f>
        <v>44</v>
      </c>
      <c r="BT2">
        <f>MATCH(AO2,$A$3:$A$50,0)</f>
        <v>48</v>
      </c>
    </row>
    <row r="3" spans="1:72" ht="12.75">
      <c r="A3">
        <v>36</v>
      </c>
      <c r="B3" t="s">
        <v>0</v>
      </c>
      <c r="D3">
        <v>11</v>
      </c>
      <c r="G3" t="s">
        <v>64</v>
      </c>
      <c r="M3"/>
      <c r="N3"/>
      <c r="O3"/>
      <c r="P3"/>
      <c r="Q3"/>
      <c r="R3"/>
      <c r="S3"/>
      <c r="T3"/>
      <c r="W3">
        <v>28</v>
      </c>
      <c r="X3">
        <v>2</v>
      </c>
      <c r="Y3">
        <v>28</v>
      </c>
      <c r="Z3">
        <v>2</v>
      </c>
      <c r="AB3">
        <v>28</v>
      </c>
      <c r="AC3">
        <v>24</v>
      </c>
      <c r="AD3">
        <v>12</v>
      </c>
      <c r="AE3">
        <v>11</v>
      </c>
      <c r="AG3">
        <v>28</v>
      </c>
      <c r="AH3">
        <v>24</v>
      </c>
      <c r="AI3">
        <v>14</v>
      </c>
      <c r="AJ3">
        <v>28</v>
      </c>
      <c r="AL3">
        <v>28</v>
      </c>
      <c r="AM3">
        <v>24</v>
      </c>
      <c r="AN3">
        <v>21</v>
      </c>
      <c r="AO3">
        <v>28</v>
      </c>
      <c r="AQ3">
        <v>11</v>
      </c>
      <c r="AR3" s="3">
        <v>14</v>
      </c>
      <c r="AS3">
        <v>14</v>
      </c>
      <c r="AT3">
        <v>5</v>
      </c>
      <c r="AU3" s="3">
        <v>14</v>
      </c>
      <c r="AV3">
        <v>20</v>
      </c>
      <c r="BB3" t="e">
        <f t="shared" si="0"/>
        <v>#N/A</v>
      </c>
      <c r="BC3" t="e">
        <f t="shared" si="1"/>
        <v>#N/A</v>
      </c>
      <c r="BD3" t="e">
        <f t="shared" si="2"/>
        <v>#N/A</v>
      </c>
      <c r="BE3" t="e">
        <f t="shared" si="3"/>
        <v>#N/A</v>
      </c>
      <c r="BG3" t="e">
        <f t="shared" si="4"/>
        <v>#N/A</v>
      </c>
      <c r="BH3" t="e">
        <f t="shared" si="5"/>
        <v>#N/A</v>
      </c>
      <c r="BI3">
        <f t="shared" si="6"/>
        <v>46</v>
      </c>
      <c r="BJ3">
        <f t="shared" si="7"/>
        <v>32</v>
      </c>
      <c r="BL3" t="e">
        <f t="shared" si="8"/>
        <v>#N/A</v>
      </c>
      <c r="BM3" t="e">
        <f t="shared" si="8"/>
        <v>#N/A</v>
      </c>
      <c r="BN3">
        <f t="shared" si="8"/>
        <v>44</v>
      </c>
      <c r="BO3" t="e">
        <f t="shared" si="8"/>
        <v>#N/A</v>
      </c>
      <c r="BQ3" t="e">
        <f aca="true" t="shared" si="9" ref="BQ3:BS4">MATCH(AL3,$A$3:$A$50,0)</f>
        <v>#N/A</v>
      </c>
      <c r="BR3" t="e">
        <f t="shared" si="9"/>
        <v>#N/A</v>
      </c>
      <c r="BS3">
        <f t="shared" si="9"/>
        <v>48</v>
      </c>
      <c r="BT3" t="e">
        <f aca="true" t="shared" si="10" ref="BT3:BT8">MATCH(AO3,$A$3:$A$50,0)</f>
        <v>#N/A</v>
      </c>
    </row>
    <row r="4" spans="1:72" ht="12.75">
      <c r="A4">
        <v>37</v>
      </c>
      <c r="B4" t="s">
        <v>1</v>
      </c>
      <c r="D4">
        <v>6</v>
      </c>
      <c r="F4">
        <v>21</v>
      </c>
      <c r="G4" t="s">
        <v>42</v>
      </c>
      <c r="M4" s="6"/>
      <c r="N4" s="6"/>
      <c r="O4" s="6" t="s">
        <v>138</v>
      </c>
      <c r="P4" s="6" t="s">
        <v>48</v>
      </c>
      <c r="Q4" s="6" t="s">
        <v>78</v>
      </c>
      <c r="R4" s="6" t="s">
        <v>77</v>
      </c>
      <c r="S4"/>
      <c r="T4"/>
      <c r="W4">
        <v>14</v>
      </c>
      <c r="X4">
        <v>3</v>
      </c>
      <c r="Y4">
        <v>14</v>
      </c>
      <c r="Z4">
        <v>3</v>
      </c>
      <c r="AB4">
        <v>14</v>
      </c>
      <c r="AC4">
        <v>20</v>
      </c>
      <c r="AD4">
        <v>14</v>
      </c>
      <c r="AE4">
        <v>12</v>
      </c>
      <c r="AG4">
        <v>14</v>
      </c>
      <c r="AH4">
        <v>20</v>
      </c>
      <c r="AI4">
        <v>20</v>
      </c>
      <c r="AJ4">
        <v>14</v>
      </c>
      <c r="AL4">
        <v>14</v>
      </c>
      <c r="AM4">
        <v>20</v>
      </c>
      <c r="AN4">
        <v>28</v>
      </c>
      <c r="AO4">
        <v>14</v>
      </c>
      <c r="AQ4">
        <v>12</v>
      </c>
      <c r="AR4" s="3">
        <v>18</v>
      </c>
      <c r="AS4">
        <v>21</v>
      </c>
      <c r="AT4">
        <v>12</v>
      </c>
      <c r="AU4" s="3">
        <v>15</v>
      </c>
      <c r="AV4">
        <v>21</v>
      </c>
      <c r="BB4">
        <f t="shared" si="0"/>
        <v>44</v>
      </c>
      <c r="BC4">
        <f t="shared" si="1"/>
        <v>40</v>
      </c>
      <c r="BD4">
        <f t="shared" si="2"/>
        <v>44</v>
      </c>
      <c r="BE4">
        <f t="shared" si="3"/>
        <v>40</v>
      </c>
      <c r="BG4">
        <f t="shared" si="4"/>
        <v>44</v>
      </c>
      <c r="BH4">
        <f t="shared" si="5"/>
        <v>41</v>
      </c>
      <c r="BI4">
        <f t="shared" si="6"/>
        <v>44</v>
      </c>
      <c r="BJ4">
        <f t="shared" si="7"/>
        <v>46</v>
      </c>
      <c r="BL4">
        <f t="shared" si="8"/>
        <v>44</v>
      </c>
      <c r="BM4">
        <f t="shared" si="8"/>
        <v>41</v>
      </c>
      <c r="BN4">
        <f t="shared" si="8"/>
        <v>41</v>
      </c>
      <c r="BO4">
        <f t="shared" si="8"/>
        <v>44</v>
      </c>
      <c r="BQ4">
        <f t="shared" si="9"/>
        <v>44</v>
      </c>
      <c r="BR4">
        <f t="shared" si="9"/>
        <v>41</v>
      </c>
      <c r="BS4" t="e">
        <f t="shared" si="9"/>
        <v>#N/A</v>
      </c>
      <c r="BT4">
        <f t="shared" si="10"/>
        <v>44</v>
      </c>
    </row>
    <row r="5" spans="1:72" ht="12.75">
      <c r="A5">
        <v>38</v>
      </c>
      <c r="B5" t="s">
        <v>2</v>
      </c>
      <c r="D5">
        <v>62</v>
      </c>
      <c r="F5">
        <v>28</v>
      </c>
      <c r="G5" t="s">
        <v>65</v>
      </c>
      <c r="M5" s="7" t="s">
        <v>139</v>
      </c>
      <c r="N5" s="6" t="s">
        <v>152</v>
      </c>
      <c r="O5" s="9">
        <f>COUNT($BB$2:$BB$60)/COUNT($W$2:$W$60)</f>
        <v>0.8181818181818182</v>
      </c>
      <c r="P5" s="9">
        <f>COUNT(BC2:BC60)/COUNT(X2:X60)</f>
        <v>0.711864406779661</v>
      </c>
      <c r="Q5" s="9">
        <f>COUNT(BD2:BD60)/COUNT(Y2:Y60)</f>
        <v>0.8181818181818182</v>
      </c>
      <c r="R5" s="9">
        <f>COUNT(BE2:BE60)/COUNT(Z2:Z60)</f>
        <v>0.711864406779661</v>
      </c>
      <c r="S5"/>
      <c r="T5"/>
      <c r="W5">
        <v>47</v>
      </c>
      <c r="X5">
        <v>4</v>
      </c>
      <c r="Y5">
        <v>47</v>
      </c>
      <c r="Z5">
        <v>4</v>
      </c>
      <c r="AB5">
        <v>47</v>
      </c>
      <c r="AC5">
        <v>14</v>
      </c>
      <c r="AD5">
        <v>15</v>
      </c>
      <c r="AE5">
        <v>14</v>
      </c>
      <c r="AG5">
        <v>47</v>
      </c>
      <c r="AH5">
        <v>14</v>
      </c>
      <c r="AI5">
        <v>21</v>
      </c>
      <c r="AJ5">
        <v>47</v>
      </c>
      <c r="AL5">
        <v>47</v>
      </c>
      <c r="AM5">
        <v>14</v>
      </c>
      <c r="AO5">
        <v>47</v>
      </c>
      <c r="AQ5">
        <v>14</v>
      </c>
      <c r="AR5" s="3">
        <v>20</v>
      </c>
      <c r="AS5">
        <v>28</v>
      </c>
      <c r="AT5">
        <v>14</v>
      </c>
      <c r="AU5" s="3">
        <v>16</v>
      </c>
      <c r="AV5">
        <v>24</v>
      </c>
      <c r="BB5">
        <f t="shared" si="0"/>
        <v>12</v>
      </c>
      <c r="BC5">
        <f t="shared" si="1"/>
        <v>39</v>
      </c>
      <c r="BD5">
        <f t="shared" si="2"/>
        <v>12</v>
      </c>
      <c r="BE5">
        <f t="shared" si="3"/>
        <v>39</v>
      </c>
      <c r="BG5">
        <f t="shared" si="4"/>
        <v>12</v>
      </c>
      <c r="BH5">
        <f t="shared" si="5"/>
        <v>44</v>
      </c>
      <c r="BI5">
        <f t="shared" si="6"/>
        <v>43</v>
      </c>
      <c r="BJ5">
        <f t="shared" si="7"/>
        <v>44</v>
      </c>
      <c r="BL5">
        <f t="shared" si="8"/>
        <v>12</v>
      </c>
      <c r="BM5">
        <f t="shared" si="8"/>
        <v>44</v>
      </c>
      <c r="BN5">
        <f t="shared" si="8"/>
        <v>48</v>
      </c>
      <c r="BO5">
        <f t="shared" si="8"/>
        <v>12</v>
      </c>
      <c r="BQ5">
        <f>MATCH(AL5,$A$3:$A$50,0)</f>
        <v>12</v>
      </c>
      <c r="BR5">
        <f>MATCH(AM5,$A$3:$A$50,0)</f>
        <v>44</v>
      </c>
      <c r="BT5">
        <f t="shared" si="10"/>
        <v>12</v>
      </c>
    </row>
    <row r="6" spans="1:72" ht="12.75">
      <c r="A6">
        <v>39</v>
      </c>
      <c r="B6" t="s">
        <v>3</v>
      </c>
      <c r="D6">
        <v>61</v>
      </c>
      <c r="F6">
        <v>14</v>
      </c>
      <c r="G6" t="s">
        <v>26</v>
      </c>
      <c r="M6" s="6"/>
      <c r="N6" s="6" t="s">
        <v>140</v>
      </c>
      <c r="O6" s="9">
        <f>COUNT($BB$2:$BB$60)/COUNT($A$3:$A$100)</f>
        <v>0.375</v>
      </c>
      <c r="P6" s="9">
        <f>COUNT(BC3:BC61)/COUNT($A$3:$A$100)</f>
        <v>0.8541666666666666</v>
      </c>
      <c r="Q6" s="9">
        <f>COUNT(BD3:BD61)/COUNT($A$3:$A$100)</f>
        <v>0.3541666666666667</v>
      </c>
      <c r="R6" s="9">
        <f>COUNT(BE3:BE61)/COUNT($A$3:$A$100)</f>
        <v>0.8541666666666666</v>
      </c>
      <c r="S6"/>
      <c r="T6"/>
      <c r="W6">
        <v>4</v>
      </c>
      <c r="X6">
        <v>5</v>
      </c>
      <c r="Y6">
        <v>4</v>
      </c>
      <c r="Z6">
        <v>5</v>
      </c>
      <c r="AB6">
        <v>4</v>
      </c>
      <c r="AC6">
        <v>28</v>
      </c>
      <c r="AD6">
        <v>16</v>
      </c>
      <c r="AE6">
        <v>15</v>
      </c>
      <c r="AG6">
        <v>4</v>
      </c>
      <c r="AH6">
        <v>28</v>
      </c>
      <c r="AI6">
        <v>28</v>
      </c>
      <c r="AJ6">
        <v>4</v>
      </c>
      <c r="AL6">
        <v>4</v>
      </c>
      <c r="AM6">
        <v>28</v>
      </c>
      <c r="AO6">
        <v>4</v>
      </c>
      <c r="AQ6">
        <v>15</v>
      </c>
      <c r="AR6" s="3">
        <v>21</v>
      </c>
      <c r="AS6">
        <v>47</v>
      </c>
      <c r="AT6">
        <v>15</v>
      </c>
      <c r="AU6" s="3">
        <v>20</v>
      </c>
      <c r="AV6">
        <v>28</v>
      </c>
      <c r="BB6">
        <f t="shared" si="0"/>
        <v>39</v>
      </c>
      <c r="BC6" t="e">
        <f t="shared" si="1"/>
        <v>#N/A</v>
      </c>
      <c r="BD6">
        <f t="shared" si="2"/>
        <v>39</v>
      </c>
      <c r="BE6" t="e">
        <f t="shared" si="3"/>
        <v>#N/A</v>
      </c>
      <c r="BG6">
        <f t="shared" si="4"/>
        <v>39</v>
      </c>
      <c r="BH6" t="e">
        <f t="shared" si="5"/>
        <v>#N/A</v>
      </c>
      <c r="BI6">
        <f t="shared" si="6"/>
        <v>45</v>
      </c>
      <c r="BJ6">
        <f t="shared" si="7"/>
        <v>43</v>
      </c>
      <c r="BL6">
        <f t="shared" si="8"/>
        <v>39</v>
      </c>
      <c r="BM6" t="e">
        <f t="shared" si="8"/>
        <v>#N/A</v>
      </c>
      <c r="BN6" t="e">
        <f t="shared" si="8"/>
        <v>#N/A</v>
      </c>
      <c r="BO6">
        <f t="shared" si="8"/>
        <v>39</v>
      </c>
      <c r="BQ6">
        <f>MATCH(AL6,$A$3:$A$50,0)</f>
        <v>39</v>
      </c>
      <c r="BR6" t="e">
        <f>MATCH(AM6,$A$3:$A$50,0)</f>
        <v>#N/A</v>
      </c>
      <c r="BT6">
        <f t="shared" si="10"/>
        <v>39</v>
      </c>
    </row>
    <row r="7" spans="1:72" ht="12.75">
      <c r="A7">
        <v>40</v>
      </c>
      <c r="B7" t="s">
        <v>4</v>
      </c>
      <c r="D7">
        <v>51</v>
      </c>
      <c r="F7">
        <v>47</v>
      </c>
      <c r="G7" t="s">
        <v>19</v>
      </c>
      <c r="M7" s="6">
        <v>25</v>
      </c>
      <c r="N7" s="6" t="s">
        <v>152</v>
      </c>
      <c r="O7" s="9">
        <f>COUNT(BG2:BG100)/COUNT(AB$2:AB$101)</f>
        <v>0.8181818181818182</v>
      </c>
      <c r="P7" s="9">
        <f>COUNT(BH2:BH100)/COUNT(AC$2:AC$101)</f>
        <v>0.52</v>
      </c>
      <c r="Q7" s="9">
        <f>COUNT(BI2:BI100)/COUNT(AD$2:AD$101)</f>
        <v>0.7333333333333333</v>
      </c>
      <c r="R7" s="9">
        <f>COUNT(BJ2:BJ100)/COUNT(AE$2:AE$101)</f>
        <v>0.6129032258064516</v>
      </c>
      <c r="S7"/>
      <c r="T7"/>
      <c r="W7">
        <v>31</v>
      </c>
      <c r="X7">
        <v>6</v>
      </c>
      <c r="Y7">
        <v>31</v>
      </c>
      <c r="Z7">
        <v>6</v>
      </c>
      <c r="AB7">
        <v>31</v>
      </c>
      <c r="AC7">
        <v>16</v>
      </c>
      <c r="AD7">
        <v>18</v>
      </c>
      <c r="AE7">
        <v>16</v>
      </c>
      <c r="AG7">
        <v>31</v>
      </c>
      <c r="AH7">
        <v>16</v>
      </c>
      <c r="AJ7">
        <v>31</v>
      </c>
      <c r="AO7" s="3">
        <v>24</v>
      </c>
      <c r="AP7" s="3"/>
      <c r="AQ7">
        <v>16</v>
      </c>
      <c r="AR7" s="3">
        <v>28</v>
      </c>
      <c r="AT7">
        <v>16</v>
      </c>
      <c r="AU7" s="3">
        <v>21</v>
      </c>
      <c r="BB7" t="e">
        <f t="shared" si="0"/>
        <v>#N/A</v>
      </c>
      <c r="BC7">
        <f t="shared" si="1"/>
        <v>28</v>
      </c>
      <c r="BD7" t="e">
        <f t="shared" si="2"/>
        <v>#N/A</v>
      </c>
      <c r="BE7">
        <f t="shared" si="3"/>
        <v>28</v>
      </c>
      <c r="BG7" t="e">
        <f t="shared" si="4"/>
        <v>#N/A</v>
      </c>
      <c r="BH7">
        <f t="shared" si="5"/>
        <v>45</v>
      </c>
      <c r="BI7">
        <f t="shared" si="6"/>
        <v>26</v>
      </c>
      <c r="BJ7">
        <f t="shared" si="7"/>
        <v>45</v>
      </c>
      <c r="BL7" t="e">
        <f aca="true" t="shared" si="11" ref="BL7:BM11">MATCH(AG7,$A$3:$A$50,0)</f>
        <v>#N/A</v>
      </c>
      <c r="BM7">
        <f t="shared" si="11"/>
        <v>45</v>
      </c>
      <c r="BO7" t="e">
        <f aca="true" t="shared" si="12" ref="BO7:BO17">MATCH(AJ7,$A$3:$A$50,0)</f>
        <v>#N/A</v>
      </c>
      <c r="BT7" t="e">
        <f t="shared" si="10"/>
        <v>#N/A</v>
      </c>
    </row>
    <row r="8" spans="1:72" ht="12.75">
      <c r="A8">
        <v>41</v>
      </c>
      <c r="B8" t="s">
        <v>5</v>
      </c>
      <c r="D8">
        <v>63</v>
      </c>
      <c r="F8">
        <v>4</v>
      </c>
      <c r="G8" t="s">
        <v>66</v>
      </c>
      <c r="M8" s="6"/>
      <c r="N8" s="6" t="s">
        <v>140</v>
      </c>
      <c r="O8" s="9">
        <f>COUNT(BG2:BG100)/COUNT($A$3:$A$100)</f>
        <v>0.375</v>
      </c>
      <c r="P8" s="9">
        <f>COUNT(BH2:BH100)/COUNT($A$3:$A$100)</f>
        <v>0.2708333333333333</v>
      </c>
      <c r="Q8" s="9">
        <f>COUNT(BI2:BI100)/COUNT($A$3:$A$100)</f>
        <v>0.22916666666666666</v>
      </c>
      <c r="R8" s="9">
        <f>COUNT(BJ2:BJ100)/COUNT($A$3:$A$100)</f>
        <v>0.3958333333333333</v>
      </c>
      <c r="S8"/>
      <c r="T8"/>
      <c r="W8">
        <v>20</v>
      </c>
      <c r="X8">
        <v>7</v>
      </c>
      <c r="Y8">
        <v>20</v>
      </c>
      <c r="Z8">
        <v>7</v>
      </c>
      <c r="AB8">
        <v>20</v>
      </c>
      <c r="AC8">
        <v>15</v>
      </c>
      <c r="AD8">
        <v>20</v>
      </c>
      <c r="AE8">
        <v>18</v>
      </c>
      <c r="AG8">
        <v>20</v>
      </c>
      <c r="AH8">
        <v>15</v>
      </c>
      <c r="AJ8">
        <v>20</v>
      </c>
      <c r="AO8" s="3">
        <v>20</v>
      </c>
      <c r="AP8" s="3"/>
      <c r="AQ8">
        <v>18</v>
      </c>
      <c r="AR8" s="3">
        <v>31</v>
      </c>
      <c r="AT8">
        <v>17</v>
      </c>
      <c r="AU8" s="3">
        <v>24</v>
      </c>
      <c r="BB8">
        <f t="shared" si="0"/>
        <v>41</v>
      </c>
      <c r="BC8">
        <f t="shared" si="1"/>
        <v>42</v>
      </c>
      <c r="BD8">
        <f t="shared" si="2"/>
        <v>41</v>
      </c>
      <c r="BE8">
        <f t="shared" si="3"/>
        <v>42</v>
      </c>
      <c r="BG8">
        <f t="shared" si="4"/>
        <v>41</v>
      </c>
      <c r="BH8">
        <f t="shared" si="5"/>
        <v>43</v>
      </c>
      <c r="BI8">
        <f t="shared" si="6"/>
        <v>41</v>
      </c>
      <c r="BJ8">
        <f t="shared" si="7"/>
        <v>26</v>
      </c>
      <c r="BL8">
        <f t="shared" si="11"/>
        <v>41</v>
      </c>
      <c r="BM8">
        <f t="shared" si="11"/>
        <v>43</v>
      </c>
      <c r="BO8">
        <f t="shared" si="12"/>
        <v>41</v>
      </c>
      <c r="BT8">
        <f t="shared" si="10"/>
        <v>41</v>
      </c>
    </row>
    <row r="9" spans="1:67" ht="12.75">
      <c r="A9">
        <v>42</v>
      </c>
      <c r="B9" t="s">
        <v>6</v>
      </c>
      <c r="D9">
        <v>65</v>
      </c>
      <c r="F9">
        <v>31</v>
      </c>
      <c r="G9" t="s">
        <v>37</v>
      </c>
      <c r="M9" s="6">
        <v>10</v>
      </c>
      <c r="N9" s="6" t="s">
        <v>152</v>
      </c>
      <c r="O9" s="9">
        <f>COUNT(BL2:BL100)/COUNT(AG2:AG101)</f>
        <v>0.8</v>
      </c>
      <c r="P9" s="9">
        <f>COUNT(BM2:BM100)/COUNT(AH2:AH101)</f>
        <v>0.6</v>
      </c>
      <c r="Q9" s="9">
        <f>COUNT(BN2:BN100)/COUNT(AI2:AI101)</f>
        <v>0.8</v>
      </c>
      <c r="R9" s="9">
        <f>COUNT(BO2:BO100)/COUNT(AJ2:AJ101)</f>
        <v>0.6875</v>
      </c>
      <c r="S9"/>
      <c r="T9"/>
      <c r="W9">
        <v>18</v>
      </c>
      <c r="X9">
        <v>8</v>
      </c>
      <c r="Y9">
        <v>18</v>
      </c>
      <c r="Z9">
        <v>8</v>
      </c>
      <c r="AB9">
        <v>18</v>
      </c>
      <c r="AC9">
        <v>32</v>
      </c>
      <c r="AD9">
        <v>21</v>
      </c>
      <c r="AE9">
        <v>20</v>
      </c>
      <c r="AG9">
        <v>18</v>
      </c>
      <c r="AH9">
        <v>32</v>
      </c>
      <c r="AJ9">
        <v>18</v>
      </c>
      <c r="AQ9">
        <v>20</v>
      </c>
      <c r="AR9" s="3">
        <v>42</v>
      </c>
      <c r="AT9">
        <v>18</v>
      </c>
      <c r="AU9" s="3">
        <v>26</v>
      </c>
      <c r="BB9">
        <f t="shared" si="0"/>
        <v>26</v>
      </c>
      <c r="BC9">
        <f t="shared" si="1"/>
        <v>30</v>
      </c>
      <c r="BD9">
        <f t="shared" si="2"/>
        <v>26</v>
      </c>
      <c r="BE9">
        <f t="shared" si="3"/>
        <v>30</v>
      </c>
      <c r="BG9">
        <f t="shared" si="4"/>
        <v>26</v>
      </c>
      <c r="BH9" t="e">
        <f t="shared" si="5"/>
        <v>#N/A</v>
      </c>
      <c r="BI9">
        <f t="shared" si="6"/>
        <v>48</v>
      </c>
      <c r="BJ9">
        <f t="shared" si="7"/>
        <v>41</v>
      </c>
      <c r="BL9">
        <f t="shared" si="11"/>
        <v>26</v>
      </c>
      <c r="BM9" t="e">
        <f t="shared" si="11"/>
        <v>#N/A</v>
      </c>
      <c r="BO9">
        <f t="shared" si="12"/>
        <v>26</v>
      </c>
    </row>
    <row r="10" spans="1:67" ht="12.75">
      <c r="A10">
        <v>43</v>
      </c>
      <c r="B10" t="s">
        <v>7</v>
      </c>
      <c r="D10">
        <v>64</v>
      </c>
      <c r="F10">
        <v>20</v>
      </c>
      <c r="G10" t="s">
        <v>41</v>
      </c>
      <c r="M10" s="6"/>
      <c r="N10" s="6" t="s">
        <v>140</v>
      </c>
      <c r="O10" s="9">
        <f>COUNT(BL2:BL100)/COUNT($A$3:$A$101)</f>
        <v>0.16666666666666666</v>
      </c>
      <c r="P10" s="9">
        <f>COUNT(BM2:BM100)/COUNT($A$3:$A$101)</f>
        <v>0.125</v>
      </c>
      <c r="Q10" s="9">
        <f>COUNT(BN2:BN100)/COUNT($A$3:$A$101)</f>
        <v>0.08333333333333333</v>
      </c>
      <c r="R10" s="9">
        <f>COUNT(BO2:BO100)/COUNT($A$3:$A$101)</f>
        <v>0.22916666666666666</v>
      </c>
      <c r="S10"/>
      <c r="T10"/>
      <c r="W10">
        <v>42</v>
      </c>
      <c r="X10">
        <v>9</v>
      </c>
      <c r="Y10">
        <v>42</v>
      </c>
      <c r="Z10">
        <v>9</v>
      </c>
      <c r="AB10">
        <v>42</v>
      </c>
      <c r="AC10">
        <v>26</v>
      </c>
      <c r="AD10">
        <v>26</v>
      </c>
      <c r="AE10">
        <v>21</v>
      </c>
      <c r="AG10">
        <v>42</v>
      </c>
      <c r="AH10">
        <v>26</v>
      </c>
      <c r="AJ10">
        <v>42</v>
      </c>
      <c r="AO10" s="3"/>
      <c r="AP10" s="3"/>
      <c r="AQ10">
        <v>21</v>
      </c>
      <c r="AR10" s="3">
        <v>44</v>
      </c>
      <c r="AT10">
        <v>20</v>
      </c>
      <c r="AU10" s="3">
        <v>28</v>
      </c>
      <c r="BB10">
        <f t="shared" si="0"/>
        <v>7</v>
      </c>
      <c r="BC10">
        <f t="shared" si="1"/>
        <v>29</v>
      </c>
      <c r="BD10">
        <f t="shared" si="2"/>
        <v>7</v>
      </c>
      <c r="BE10">
        <f t="shared" si="3"/>
        <v>29</v>
      </c>
      <c r="BG10">
        <f t="shared" si="4"/>
        <v>7</v>
      </c>
      <c r="BH10" t="e">
        <f t="shared" si="5"/>
        <v>#N/A</v>
      </c>
      <c r="BI10" t="e">
        <f t="shared" si="6"/>
        <v>#N/A</v>
      </c>
      <c r="BJ10">
        <f t="shared" si="7"/>
        <v>48</v>
      </c>
      <c r="BL10">
        <f t="shared" si="11"/>
        <v>7</v>
      </c>
      <c r="BM10" t="e">
        <f t="shared" si="11"/>
        <v>#N/A</v>
      </c>
      <c r="BO10">
        <f t="shared" si="12"/>
        <v>7</v>
      </c>
    </row>
    <row r="11" spans="1:67" ht="12.75">
      <c r="A11">
        <v>44</v>
      </c>
      <c r="B11" t="s">
        <v>8</v>
      </c>
      <c r="D11">
        <v>66</v>
      </c>
      <c r="F11">
        <v>18</v>
      </c>
      <c r="G11" t="s">
        <v>43</v>
      </c>
      <c r="M11" s="6">
        <v>5</v>
      </c>
      <c r="N11" s="6" t="s">
        <v>152</v>
      </c>
      <c r="O11" s="9">
        <f>COUNT(BQ2:BQ101)/COUNT(AL2:AL101)</f>
        <v>0.8</v>
      </c>
      <c r="P11" s="9">
        <f>COUNT(BR2:BR101)/COUNT(AM2:AM101)</f>
        <v>0.6</v>
      </c>
      <c r="Q11" s="9">
        <f>COUNT(BS2:BS101)/COUNT(AN2:AN101)</f>
        <v>0.6666666666666666</v>
      </c>
      <c r="R11" s="9">
        <f>COUNT(BT2:BT101)/COUNT(AO2:AO101)</f>
        <v>0.7142857142857143</v>
      </c>
      <c r="S11"/>
      <c r="T11"/>
      <c r="W11">
        <v>44</v>
      </c>
      <c r="X11">
        <v>10</v>
      </c>
      <c r="Y11">
        <v>44</v>
      </c>
      <c r="Z11">
        <v>10</v>
      </c>
      <c r="AB11">
        <v>44</v>
      </c>
      <c r="AC11">
        <v>12</v>
      </c>
      <c r="AD11">
        <v>27</v>
      </c>
      <c r="AE11">
        <v>26</v>
      </c>
      <c r="AG11">
        <v>44</v>
      </c>
      <c r="AH11">
        <v>12</v>
      </c>
      <c r="AJ11">
        <v>44</v>
      </c>
      <c r="AO11" s="3"/>
      <c r="AP11" s="3"/>
      <c r="AQ11">
        <v>26</v>
      </c>
      <c r="AR11" s="3">
        <v>47</v>
      </c>
      <c r="AT11">
        <v>21</v>
      </c>
      <c r="AU11" s="3">
        <v>32</v>
      </c>
      <c r="BB11">
        <f t="shared" si="0"/>
        <v>9</v>
      </c>
      <c r="BC11">
        <f t="shared" si="1"/>
        <v>31</v>
      </c>
      <c r="BD11">
        <f t="shared" si="2"/>
        <v>9</v>
      </c>
      <c r="BE11">
        <f t="shared" si="3"/>
        <v>31</v>
      </c>
      <c r="BG11">
        <f t="shared" si="4"/>
        <v>9</v>
      </c>
      <c r="BH11">
        <f t="shared" si="5"/>
        <v>46</v>
      </c>
      <c r="BI11" t="e">
        <f t="shared" si="6"/>
        <v>#N/A</v>
      </c>
      <c r="BJ11" t="e">
        <f t="shared" si="7"/>
        <v>#N/A</v>
      </c>
      <c r="BL11">
        <f t="shared" si="11"/>
        <v>9</v>
      </c>
      <c r="BM11">
        <f t="shared" si="11"/>
        <v>46</v>
      </c>
      <c r="BO11">
        <f t="shared" si="12"/>
        <v>9</v>
      </c>
    </row>
    <row r="12" spans="1:67" ht="12.75">
      <c r="A12">
        <v>45</v>
      </c>
      <c r="B12" t="s">
        <v>9</v>
      </c>
      <c r="D12">
        <v>67</v>
      </c>
      <c r="F12">
        <v>42</v>
      </c>
      <c r="G12" t="s">
        <v>22</v>
      </c>
      <c r="M12" s="6"/>
      <c r="N12" s="6" t="s">
        <v>140</v>
      </c>
      <c r="O12" s="9">
        <f>COUNT(BQ2:BQ101)/COUNT($A$3:$A$101)</f>
        <v>0.08333333333333333</v>
      </c>
      <c r="P12" s="9">
        <f>COUNT(BR2:BR101)/COUNT($A$3:$A$101)</f>
        <v>0.0625</v>
      </c>
      <c r="Q12" s="9">
        <f>COUNT(BS2:BS101)/COUNT($A$3:$A$101)</f>
        <v>0.041666666666666664</v>
      </c>
      <c r="R12" s="9">
        <f>COUNT(BT2:BT101)/COUNT($A$3:$A$101)</f>
        <v>0.10416666666666667</v>
      </c>
      <c r="S12"/>
      <c r="T12"/>
      <c r="W12">
        <v>12</v>
      </c>
      <c r="X12">
        <v>11</v>
      </c>
      <c r="Y12">
        <v>12</v>
      </c>
      <c r="Z12">
        <v>11</v>
      </c>
      <c r="AB12">
        <v>12</v>
      </c>
      <c r="AC12">
        <v>31</v>
      </c>
      <c r="AD12">
        <v>28</v>
      </c>
      <c r="AE12">
        <v>27</v>
      </c>
      <c r="AJ12" s="3">
        <v>24</v>
      </c>
      <c r="AQ12">
        <v>27</v>
      </c>
      <c r="AT12">
        <v>22</v>
      </c>
      <c r="BB12">
        <f t="shared" si="0"/>
        <v>46</v>
      </c>
      <c r="BC12">
        <f t="shared" si="1"/>
        <v>32</v>
      </c>
      <c r="BD12">
        <f t="shared" si="2"/>
        <v>46</v>
      </c>
      <c r="BE12">
        <f t="shared" si="3"/>
        <v>32</v>
      </c>
      <c r="BG12">
        <f t="shared" si="4"/>
        <v>46</v>
      </c>
      <c r="BH12" t="e">
        <f t="shared" si="5"/>
        <v>#N/A</v>
      </c>
      <c r="BI12" t="e">
        <f t="shared" si="6"/>
        <v>#N/A</v>
      </c>
      <c r="BJ12" t="e">
        <f t="shared" si="7"/>
        <v>#N/A</v>
      </c>
      <c r="BO12" t="e">
        <f t="shared" si="12"/>
        <v>#N/A</v>
      </c>
    </row>
    <row r="13" spans="1:67" ht="12.75">
      <c r="A13">
        <v>46</v>
      </c>
      <c r="B13" t="s">
        <v>10</v>
      </c>
      <c r="D13">
        <v>1</v>
      </c>
      <c r="F13">
        <v>44</v>
      </c>
      <c r="G13" t="s">
        <v>20</v>
      </c>
      <c r="M13"/>
      <c r="N13"/>
      <c r="O13" t="s">
        <v>146</v>
      </c>
      <c r="P13"/>
      <c r="Q13"/>
      <c r="R13"/>
      <c r="S13"/>
      <c r="T13"/>
      <c r="W13">
        <v>38</v>
      </c>
      <c r="X13">
        <v>12</v>
      </c>
      <c r="Y13">
        <v>38</v>
      </c>
      <c r="Z13">
        <v>12</v>
      </c>
      <c r="AB13">
        <v>38</v>
      </c>
      <c r="AC13">
        <v>35</v>
      </c>
      <c r="AD13">
        <v>31</v>
      </c>
      <c r="AE13">
        <v>28</v>
      </c>
      <c r="AJ13" s="3">
        <v>16</v>
      </c>
      <c r="AQ13">
        <v>28</v>
      </c>
      <c r="AT13">
        <v>23</v>
      </c>
      <c r="BB13">
        <f t="shared" si="0"/>
        <v>3</v>
      </c>
      <c r="BC13">
        <f t="shared" si="1"/>
        <v>46</v>
      </c>
      <c r="BD13">
        <f t="shared" si="2"/>
        <v>3</v>
      </c>
      <c r="BE13">
        <f t="shared" si="3"/>
        <v>46</v>
      </c>
      <c r="BG13">
        <f t="shared" si="4"/>
        <v>3</v>
      </c>
      <c r="BH13" t="e">
        <f t="shared" si="5"/>
        <v>#N/A</v>
      </c>
      <c r="BI13" t="e">
        <f t="shared" si="6"/>
        <v>#N/A</v>
      </c>
      <c r="BJ13" t="e">
        <f t="shared" si="7"/>
        <v>#N/A</v>
      </c>
      <c r="BO13">
        <f t="shared" si="12"/>
        <v>45</v>
      </c>
    </row>
    <row r="14" spans="1:67" ht="12.75">
      <c r="A14">
        <v>47</v>
      </c>
      <c r="B14" t="s">
        <v>11</v>
      </c>
      <c r="D14">
        <v>2</v>
      </c>
      <c r="F14">
        <v>28</v>
      </c>
      <c r="G14" t="s">
        <v>40</v>
      </c>
      <c r="M14"/>
      <c r="N14" t="s">
        <v>147</v>
      </c>
      <c r="O14"/>
      <c r="P14"/>
      <c r="Q14"/>
      <c r="R14"/>
      <c r="S14"/>
      <c r="T14"/>
      <c r="W14">
        <v>15</v>
      </c>
      <c r="X14">
        <v>13</v>
      </c>
      <c r="Y14">
        <v>15</v>
      </c>
      <c r="Z14">
        <v>13</v>
      </c>
      <c r="AB14">
        <v>15</v>
      </c>
      <c r="AC14">
        <v>36</v>
      </c>
      <c r="AD14">
        <v>37</v>
      </c>
      <c r="AE14">
        <v>31</v>
      </c>
      <c r="AJ14" s="3">
        <v>15</v>
      </c>
      <c r="AQ14">
        <v>31</v>
      </c>
      <c r="AT14">
        <v>24</v>
      </c>
      <c r="BB14">
        <f t="shared" si="0"/>
        <v>43</v>
      </c>
      <c r="BC14">
        <f t="shared" si="1"/>
        <v>47</v>
      </c>
      <c r="BD14">
        <f t="shared" si="2"/>
        <v>43</v>
      </c>
      <c r="BE14">
        <f t="shared" si="3"/>
        <v>47</v>
      </c>
      <c r="BG14">
        <f t="shared" si="4"/>
        <v>43</v>
      </c>
      <c r="BH14">
        <f t="shared" si="5"/>
        <v>1</v>
      </c>
      <c r="BI14">
        <f t="shared" si="6"/>
        <v>2</v>
      </c>
      <c r="BJ14" t="e">
        <f t="shared" si="7"/>
        <v>#N/A</v>
      </c>
      <c r="BO14">
        <f t="shared" si="12"/>
        <v>43</v>
      </c>
    </row>
    <row r="15" spans="1:67" ht="12.75">
      <c r="A15">
        <v>48</v>
      </c>
      <c r="B15" t="s">
        <v>12</v>
      </c>
      <c r="D15">
        <v>3</v>
      </c>
      <c r="F15">
        <v>12</v>
      </c>
      <c r="G15" t="s">
        <v>39</v>
      </c>
      <c r="M15"/>
      <c r="N15" t="s">
        <v>84</v>
      </c>
      <c r="O15"/>
      <c r="P15"/>
      <c r="Q15"/>
      <c r="R15"/>
      <c r="S15"/>
      <c r="T15"/>
      <c r="W15">
        <v>52</v>
      </c>
      <c r="X15">
        <v>14</v>
      </c>
      <c r="Y15">
        <v>52</v>
      </c>
      <c r="Z15">
        <v>14</v>
      </c>
      <c r="AB15">
        <v>52</v>
      </c>
      <c r="AC15">
        <v>27</v>
      </c>
      <c r="AD15">
        <v>39</v>
      </c>
      <c r="AE15">
        <v>37</v>
      </c>
      <c r="AJ15" s="3">
        <v>32</v>
      </c>
      <c r="AQ15">
        <v>37</v>
      </c>
      <c r="AT15">
        <v>25</v>
      </c>
      <c r="BB15">
        <f t="shared" si="0"/>
        <v>17</v>
      </c>
      <c r="BC15">
        <f t="shared" si="1"/>
        <v>44</v>
      </c>
      <c r="BD15">
        <f t="shared" si="2"/>
        <v>17</v>
      </c>
      <c r="BE15">
        <f t="shared" si="3"/>
        <v>44</v>
      </c>
      <c r="BG15">
        <f t="shared" si="4"/>
        <v>17</v>
      </c>
      <c r="BH15" t="e">
        <f t="shared" si="5"/>
        <v>#N/A</v>
      </c>
      <c r="BI15">
        <f t="shared" si="6"/>
        <v>4</v>
      </c>
      <c r="BJ15">
        <f t="shared" si="7"/>
        <v>2</v>
      </c>
      <c r="BO15" t="e">
        <f t="shared" si="12"/>
        <v>#N/A</v>
      </c>
    </row>
    <row r="16" spans="1:67" ht="12.75">
      <c r="A16">
        <v>49</v>
      </c>
      <c r="B16" t="s">
        <v>13</v>
      </c>
      <c r="D16">
        <v>4</v>
      </c>
      <c r="F16">
        <v>38</v>
      </c>
      <c r="G16" t="s">
        <v>67</v>
      </c>
      <c r="M16"/>
      <c r="N16"/>
      <c r="O16" t="s">
        <v>148</v>
      </c>
      <c r="P16"/>
      <c r="Q16"/>
      <c r="R16"/>
      <c r="S16"/>
      <c r="T16"/>
      <c r="W16">
        <v>37</v>
      </c>
      <c r="X16">
        <v>15</v>
      </c>
      <c r="Y16">
        <v>37</v>
      </c>
      <c r="Z16">
        <v>15</v>
      </c>
      <c r="AB16">
        <v>37</v>
      </c>
      <c r="AC16">
        <v>22</v>
      </c>
      <c r="AD16">
        <v>40</v>
      </c>
      <c r="AE16">
        <v>38</v>
      </c>
      <c r="AJ16" s="3">
        <v>26</v>
      </c>
      <c r="AQ16">
        <v>38</v>
      </c>
      <c r="AT16">
        <v>26</v>
      </c>
      <c r="BB16">
        <f t="shared" si="0"/>
        <v>2</v>
      </c>
      <c r="BC16">
        <f t="shared" si="1"/>
        <v>43</v>
      </c>
      <c r="BD16">
        <f t="shared" si="2"/>
        <v>2</v>
      </c>
      <c r="BE16">
        <f t="shared" si="3"/>
        <v>43</v>
      </c>
      <c r="BG16">
        <f t="shared" si="4"/>
        <v>2</v>
      </c>
      <c r="BH16" t="e">
        <f t="shared" si="5"/>
        <v>#N/A</v>
      </c>
      <c r="BI16">
        <f t="shared" si="6"/>
        <v>5</v>
      </c>
      <c r="BJ16">
        <f t="shared" si="7"/>
        <v>3</v>
      </c>
      <c r="BO16" t="e">
        <f t="shared" si="12"/>
        <v>#N/A</v>
      </c>
    </row>
    <row r="17" spans="1:67" ht="12.75">
      <c r="A17">
        <v>50</v>
      </c>
      <c r="B17" t="s">
        <v>14</v>
      </c>
      <c r="D17">
        <v>9</v>
      </c>
      <c r="F17">
        <v>15</v>
      </c>
      <c r="G17" t="s">
        <v>25</v>
      </c>
      <c r="M17"/>
      <c r="N17"/>
      <c r="O17"/>
      <c r="P17"/>
      <c r="Q17"/>
      <c r="R17"/>
      <c r="S17"/>
      <c r="T17"/>
      <c r="W17">
        <v>53</v>
      </c>
      <c r="X17">
        <v>16</v>
      </c>
      <c r="Y17">
        <v>53</v>
      </c>
      <c r="Z17">
        <v>19</v>
      </c>
      <c r="AB17">
        <v>53</v>
      </c>
      <c r="AC17">
        <v>17</v>
      </c>
      <c r="AE17">
        <v>39</v>
      </c>
      <c r="AJ17" s="3">
        <v>12</v>
      </c>
      <c r="AQ17">
        <v>39</v>
      </c>
      <c r="AT17">
        <v>27</v>
      </c>
      <c r="BB17">
        <f t="shared" si="0"/>
        <v>18</v>
      </c>
      <c r="BC17">
        <f t="shared" si="1"/>
        <v>45</v>
      </c>
      <c r="BD17">
        <f t="shared" si="2"/>
        <v>18</v>
      </c>
      <c r="BE17">
        <f t="shared" si="3"/>
        <v>27</v>
      </c>
      <c r="BG17">
        <f t="shared" si="4"/>
        <v>18</v>
      </c>
      <c r="BH17" t="e">
        <f aca="true" t="shared" si="13" ref="BH17:BH26">MATCH(AC17,$A$3:$A$50,0)</f>
        <v>#N/A</v>
      </c>
      <c r="BJ17">
        <f aca="true" t="shared" si="14" ref="BJ17:BJ32">MATCH(AE17,$A$3:$A$50,0)</f>
        <v>4</v>
      </c>
      <c r="BO17">
        <f t="shared" si="12"/>
        <v>46</v>
      </c>
    </row>
    <row r="18" spans="1:62" ht="12.75">
      <c r="A18">
        <v>51</v>
      </c>
      <c r="B18" t="s">
        <v>15</v>
      </c>
      <c r="D18">
        <v>10</v>
      </c>
      <c r="F18">
        <v>52</v>
      </c>
      <c r="G18" t="s">
        <v>17</v>
      </c>
      <c r="M18"/>
      <c r="N18"/>
      <c r="O18"/>
      <c r="P18"/>
      <c r="Q18"/>
      <c r="R18"/>
      <c r="S18"/>
      <c r="T18"/>
      <c r="W18">
        <v>11</v>
      </c>
      <c r="X18">
        <v>17</v>
      </c>
      <c r="Y18">
        <v>11</v>
      </c>
      <c r="Z18">
        <v>17</v>
      </c>
      <c r="AB18">
        <v>11</v>
      </c>
      <c r="AC18">
        <v>18</v>
      </c>
      <c r="AE18">
        <v>40</v>
      </c>
      <c r="AJ18" s="3"/>
      <c r="AQ18">
        <v>40</v>
      </c>
      <c r="AT18">
        <v>28</v>
      </c>
      <c r="BB18">
        <f t="shared" si="0"/>
        <v>32</v>
      </c>
      <c r="BC18" t="e">
        <f t="shared" si="1"/>
        <v>#N/A</v>
      </c>
      <c r="BD18">
        <f t="shared" si="2"/>
        <v>32</v>
      </c>
      <c r="BE18" t="e">
        <f t="shared" si="3"/>
        <v>#N/A</v>
      </c>
      <c r="BG18">
        <f aca="true" t="shared" si="15" ref="BG18:BG23">MATCH(AB18,$A$3:$A$50,0)</f>
        <v>32</v>
      </c>
      <c r="BH18">
        <f t="shared" si="13"/>
        <v>26</v>
      </c>
      <c r="BJ18">
        <f t="shared" si="14"/>
        <v>5</v>
      </c>
    </row>
    <row r="19" spans="1:62" ht="12.75">
      <c r="A19">
        <v>52</v>
      </c>
      <c r="B19" t="s">
        <v>16</v>
      </c>
      <c r="D19">
        <v>53</v>
      </c>
      <c r="F19">
        <v>37</v>
      </c>
      <c r="G19" t="s">
        <v>68</v>
      </c>
      <c r="M19"/>
      <c r="N19"/>
      <c r="O19" t="s">
        <v>149</v>
      </c>
      <c r="P19"/>
      <c r="Q19"/>
      <c r="R19"/>
      <c r="S19"/>
      <c r="T19"/>
      <c r="W19">
        <v>27</v>
      </c>
      <c r="X19">
        <v>18</v>
      </c>
      <c r="Y19">
        <v>27</v>
      </c>
      <c r="Z19">
        <v>18</v>
      </c>
      <c r="AB19">
        <v>27</v>
      </c>
      <c r="AC19">
        <v>4</v>
      </c>
      <c r="AE19">
        <v>42</v>
      </c>
      <c r="AJ19" s="3"/>
      <c r="AQ19">
        <v>42</v>
      </c>
      <c r="AT19">
        <v>31</v>
      </c>
      <c r="BB19" t="e">
        <f t="shared" si="0"/>
        <v>#N/A</v>
      </c>
      <c r="BC19">
        <f t="shared" si="1"/>
        <v>26</v>
      </c>
      <c r="BD19" t="e">
        <f t="shared" si="2"/>
        <v>#N/A</v>
      </c>
      <c r="BE19">
        <f t="shared" si="3"/>
        <v>26</v>
      </c>
      <c r="BG19" t="e">
        <f t="shared" si="15"/>
        <v>#N/A</v>
      </c>
      <c r="BH19">
        <f t="shared" si="13"/>
        <v>39</v>
      </c>
      <c r="BJ19">
        <f t="shared" si="14"/>
        <v>7</v>
      </c>
    </row>
    <row r="20" spans="1:62" ht="12.75">
      <c r="A20">
        <v>53</v>
      </c>
      <c r="B20" t="s">
        <v>17</v>
      </c>
      <c r="D20">
        <v>52</v>
      </c>
      <c r="F20">
        <v>53</v>
      </c>
      <c r="G20" t="s">
        <v>16</v>
      </c>
      <c r="M20"/>
      <c r="N20" t="s">
        <v>150</v>
      </c>
      <c r="O20"/>
      <c r="P20"/>
      <c r="Q20"/>
      <c r="R20"/>
      <c r="S20"/>
      <c r="T20"/>
      <c r="W20">
        <v>26</v>
      </c>
      <c r="X20">
        <v>20</v>
      </c>
      <c r="Y20">
        <v>26</v>
      </c>
      <c r="Z20">
        <v>20</v>
      </c>
      <c r="AB20">
        <v>26</v>
      </c>
      <c r="AC20">
        <v>5</v>
      </c>
      <c r="AE20">
        <v>44</v>
      </c>
      <c r="AQ20">
        <v>44</v>
      </c>
      <c r="AT20">
        <v>32</v>
      </c>
      <c r="BB20" t="e">
        <f t="shared" si="0"/>
        <v>#N/A</v>
      </c>
      <c r="BC20">
        <f t="shared" si="1"/>
        <v>41</v>
      </c>
      <c r="BD20" t="e">
        <f t="shared" si="2"/>
        <v>#N/A</v>
      </c>
      <c r="BE20">
        <f t="shared" si="3"/>
        <v>41</v>
      </c>
      <c r="BG20" t="e">
        <f t="shared" si="15"/>
        <v>#N/A</v>
      </c>
      <c r="BH20" t="e">
        <f t="shared" si="13"/>
        <v>#N/A</v>
      </c>
      <c r="BJ20">
        <f t="shared" si="14"/>
        <v>9</v>
      </c>
    </row>
    <row r="21" spans="1:62" ht="12.75">
      <c r="A21">
        <v>54</v>
      </c>
      <c r="B21" t="s">
        <v>18</v>
      </c>
      <c r="D21">
        <v>56</v>
      </c>
      <c r="F21">
        <v>28</v>
      </c>
      <c r="G21" t="s">
        <v>40</v>
      </c>
      <c r="M21"/>
      <c r="N21" t="s">
        <v>84</v>
      </c>
      <c r="O21"/>
      <c r="P21"/>
      <c r="Q21"/>
      <c r="R21"/>
      <c r="S21"/>
      <c r="T21"/>
      <c r="W21">
        <v>40</v>
      </c>
      <c r="X21">
        <v>21</v>
      </c>
      <c r="Y21">
        <v>40</v>
      </c>
      <c r="Z21">
        <v>21</v>
      </c>
      <c r="AB21">
        <v>40</v>
      </c>
      <c r="AC21">
        <v>47</v>
      </c>
      <c r="AE21">
        <v>47</v>
      </c>
      <c r="AQ21">
        <v>47</v>
      </c>
      <c r="AT21">
        <v>35</v>
      </c>
      <c r="BB21">
        <f t="shared" si="0"/>
        <v>5</v>
      </c>
      <c r="BC21">
        <f t="shared" si="1"/>
        <v>48</v>
      </c>
      <c r="BD21">
        <f t="shared" si="2"/>
        <v>5</v>
      </c>
      <c r="BE21">
        <f t="shared" si="3"/>
        <v>48</v>
      </c>
      <c r="BG21">
        <f t="shared" si="15"/>
        <v>5</v>
      </c>
      <c r="BH21">
        <f t="shared" si="13"/>
        <v>12</v>
      </c>
      <c r="BJ21">
        <f t="shared" si="14"/>
        <v>12</v>
      </c>
    </row>
    <row r="22" spans="1:62" ht="12.75">
      <c r="A22">
        <v>55</v>
      </c>
      <c r="B22" t="s">
        <v>19</v>
      </c>
      <c r="D22">
        <v>47</v>
      </c>
      <c r="F22">
        <v>11</v>
      </c>
      <c r="G22" t="s">
        <v>0</v>
      </c>
      <c r="M22"/>
      <c r="N22"/>
      <c r="O22" t="s">
        <v>151</v>
      </c>
      <c r="P22"/>
      <c r="Q22"/>
      <c r="R22"/>
      <c r="S22"/>
      <c r="T22"/>
      <c r="W22">
        <v>16</v>
      </c>
      <c r="X22">
        <v>22</v>
      </c>
      <c r="Y22">
        <v>16</v>
      </c>
      <c r="Z22">
        <v>22</v>
      </c>
      <c r="AB22">
        <v>16</v>
      </c>
      <c r="AC22">
        <v>23</v>
      </c>
      <c r="AE22">
        <v>52</v>
      </c>
      <c r="AQ22">
        <v>52</v>
      </c>
      <c r="AT22">
        <v>36</v>
      </c>
      <c r="BB22">
        <f t="shared" si="0"/>
        <v>45</v>
      </c>
      <c r="BC22" t="e">
        <f t="shared" si="1"/>
        <v>#N/A</v>
      </c>
      <c r="BD22">
        <f t="shared" si="2"/>
        <v>45</v>
      </c>
      <c r="BE22" t="e">
        <f t="shared" si="3"/>
        <v>#N/A</v>
      </c>
      <c r="BG22">
        <f t="shared" si="15"/>
        <v>45</v>
      </c>
      <c r="BH22" t="e">
        <f t="shared" si="13"/>
        <v>#N/A</v>
      </c>
      <c r="BJ22">
        <f t="shared" si="14"/>
        <v>17</v>
      </c>
    </row>
    <row r="23" spans="1:62" ht="12.75">
      <c r="A23">
        <v>56</v>
      </c>
      <c r="B23" t="s">
        <v>20</v>
      </c>
      <c r="D23">
        <v>44</v>
      </c>
      <c r="F23">
        <v>12</v>
      </c>
      <c r="G23" t="s">
        <v>39</v>
      </c>
      <c r="M23"/>
      <c r="N23"/>
      <c r="O23"/>
      <c r="P23"/>
      <c r="Q23"/>
      <c r="R23"/>
      <c r="S23"/>
      <c r="T23"/>
      <c r="W23">
        <v>39</v>
      </c>
      <c r="X23">
        <v>23</v>
      </c>
      <c r="Y23">
        <v>39</v>
      </c>
      <c r="Z23">
        <v>23</v>
      </c>
      <c r="AB23">
        <v>39</v>
      </c>
      <c r="AC23">
        <v>25</v>
      </c>
      <c r="AE23">
        <v>53</v>
      </c>
      <c r="AQ23">
        <v>53</v>
      </c>
      <c r="AT23">
        <v>37</v>
      </c>
      <c r="BB23">
        <f t="shared" si="0"/>
        <v>4</v>
      </c>
      <c r="BC23" t="e">
        <f t="shared" si="1"/>
        <v>#N/A</v>
      </c>
      <c r="BD23">
        <f t="shared" si="2"/>
        <v>4</v>
      </c>
      <c r="BE23" t="e">
        <f t="shared" si="3"/>
        <v>#N/A</v>
      </c>
      <c r="BG23">
        <f t="shared" si="15"/>
        <v>4</v>
      </c>
      <c r="BH23" t="e">
        <f t="shared" si="13"/>
        <v>#N/A</v>
      </c>
      <c r="BJ23">
        <f t="shared" si="14"/>
        <v>18</v>
      </c>
    </row>
    <row r="24" spans="1:62" ht="12.75">
      <c r="A24">
        <v>57</v>
      </c>
      <c r="B24" t="s">
        <v>21</v>
      </c>
      <c r="D24">
        <v>43</v>
      </c>
      <c r="F24">
        <v>27</v>
      </c>
      <c r="G24" t="s">
        <v>29</v>
      </c>
      <c r="M24"/>
      <c r="N24"/>
      <c r="O24"/>
      <c r="P24"/>
      <c r="Q24"/>
      <c r="R24"/>
      <c r="S24"/>
      <c r="T24"/>
      <c r="X24">
        <v>24</v>
      </c>
      <c r="Z24">
        <v>24</v>
      </c>
      <c r="AC24">
        <v>40</v>
      </c>
      <c r="AE24" s="3">
        <v>24</v>
      </c>
      <c r="AF24" s="3"/>
      <c r="AT24">
        <v>39</v>
      </c>
      <c r="BC24" t="e">
        <f aca="true" t="shared" si="16" ref="BC24:BC60">MATCH(X24,$A$3:$A$50,0)</f>
        <v>#N/A</v>
      </c>
      <c r="BE24" t="e">
        <f aca="true" t="shared" si="17" ref="BE24:BE60">MATCH(Z24,$A$3:$A$50,0)</f>
        <v>#N/A</v>
      </c>
      <c r="BH24">
        <f t="shared" si="13"/>
        <v>5</v>
      </c>
      <c r="BJ24" t="e">
        <f t="shared" si="14"/>
        <v>#N/A</v>
      </c>
    </row>
    <row r="25" spans="1:62" ht="12.75">
      <c r="A25">
        <v>58</v>
      </c>
      <c r="B25" t="s">
        <v>22</v>
      </c>
      <c r="D25">
        <v>42</v>
      </c>
      <c r="F25">
        <v>38</v>
      </c>
      <c r="G25" t="s">
        <v>67</v>
      </c>
      <c r="X25">
        <v>25</v>
      </c>
      <c r="Z25">
        <v>25</v>
      </c>
      <c r="AC25">
        <v>39</v>
      </c>
      <c r="AE25" s="3">
        <v>32</v>
      </c>
      <c r="AF25" s="3"/>
      <c r="AT25">
        <v>40</v>
      </c>
      <c r="BC25" t="e">
        <f t="shared" si="16"/>
        <v>#N/A</v>
      </c>
      <c r="BE25" t="e">
        <f t="shared" si="17"/>
        <v>#N/A</v>
      </c>
      <c r="BH25">
        <f t="shared" si="13"/>
        <v>4</v>
      </c>
      <c r="BJ25" t="e">
        <f t="shared" si="14"/>
        <v>#N/A</v>
      </c>
    </row>
    <row r="26" spans="1:62" ht="12.75">
      <c r="A26">
        <v>59</v>
      </c>
      <c r="B26" t="s">
        <v>23</v>
      </c>
      <c r="D26">
        <v>41</v>
      </c>
      <c r="F26">
        <v>26</v>
      </c>
      <c r="G26" t="s">
        <v>28</v>
      </c>
      <c r="X26">
        <v>26</v>
      </c>
      <c r="Z26">
        <v>26</v>
      </c>
      <c r="AC26">
        <v>37</v>
      </c>
      <c r="AE26" s="3">
        <v>35</v>
      </c>
      <c r="AF26" s="3"/>
      <c r="AT26">
        <v>47</v>
      </c>
      <c r="BC26" t="e">
        <f t="shared" si="16"/>
        <v>#N/A</v>
      </c>
      <c r="BE26" t="e">
        <f t="shared" si="17"/>
        <v>#N/A</v>
      </c>
      <c r="BH26">
        <f t="shared" si="13"/>
        <v>2</v>
      </c>
      <c r="BJ26" t="e">
        <f t="shared" si="14"/>
        <v>#N/A</v>
      </c>
    </row>
    <row r="27" spans="1:62" ht="12.75">
      <c r="A27">
        <v>1</v>
      </c>
      <c r="B27" t="s">
        <v>24</v>
      </c>
      <c r="D27">
        <v>36</v>
      </c>
      <c r="F27">
        <v>15</v>
      </c>
      <c r="G27" t="s">
        <v>25</v>
      </c>
      <c r="X27">
        <v>27</v>
      </c>
      <c r="Z27">
        <v>27</v>
      </c>
      <c r="AE27" s="3">
        <v>36</v>
      </c>
      <c r="AF27" s="3"/>
      <c r="BC27" t="e">
        <f t="shared" si="16"/>
        <v>#N/A</v>
      </c>
      <c r="BE27" t="e">
        <f t="shared" si="17"/>
        <v>#N/A</v>
      </c>
      <c r="BJ27">
        <f t="shared" si="14"/>
        <v>1</v>
      </c>
    </row>
    <row r="28" spans="1:62" ht="12.75">
      <c r="A28">
        <v>18</v>
      </c>
      <c r="B28" t="s">
        <v>25</v>
      </c>
      <c r="D28">
        <v>15</v>
      </c>
      <c r="F28">
        <v>40</v>
      </c>
      <c r="G28" t="s">
        <v>35</v>
      </c>
      <c r="X28">
        <v>28</v>
      </c>
      <c r="Z28">
        <v>28</v>
      </c>
      <c r="AE28" s="3">
        <v>22</v>
      </c>
      <c r="AF28" s="3"/>
      <c r="BC28" t="e">
        <f t="shared" si="16"/>
        <v>#N/A</v>
      </c>
      <c r="BE28" t="e">
        <f t="shared" si="17"/>
        <v>#N/A</v>
      </c>
      <c r="BJ28" t="e">
        <f t="shared" si="14"/>
        <v>#N/A</v>
      </c>
    </row>
    <row r="29" spans="1:62" ht="12.75">
      <c r="A29">
        <v>19</v>
      </c>
      <c r="B29" t="s">
        <v>26</v>
      </c>
      <c r="D29">
        <v>14</v>
      </c>
      <c r="F29">
        <v>52</v>
      </c>
      <c r="G29" t="s">
        <v>17</v>
      </c>
      <c r="X29">
        <v>29</v>
      </c>
      <c r="Z29">
        <v>29</v>
      </c>
      <c r="AE29" s="3">
        <v>17</v>
      </c>
      <c r="AF29" s="3"/>
      <c r="BC29" t="e">
        <f t="shared" si="16"/>
        <v>#N/A</v>
      </c>
      <c r="BE29" t="e">
        <f t="shared" si="17"/>
        <v>#N/A</v>
      </c>
      <c r="BJ29" t="e">
        <f t="shared" si="14"/>
        <v>#N/A</v>
      </c>
    </row>
    <row r="30" spans="1:62" ht="12.75">
      <c r="A30">
        <v>6</v>
      </c>
      <c r="B30" t="s">
        <v>27</v>
      </c>
      <c r="D30">
        <v>29</v>
      </c>
      <c r="F30">
        <v>16</v>
      </c>
      <c r="G30" t="s">
        <v>31</v>
      </c>
      <c r="X30">
        <v>30</v>
      </c>
      <c r="Z30">
        <v>30</v>
      </c>
      <c r="AE30" s="3">
        <v>5</v>
      </c>
      <c r="AF30" s="3"/>
      <c r="BC30" t="e">
        <f t="shared" si="16"/>
        <v>#N/A</v>
      </c>
      <c r="BE30" t="e">
        <f t="shared" si="17"/>
        <v>#N/A</v>
      </c>
      <c r="BJ30" t="e">
        <f t="shared" si="14"/>
        <v>#N/A</v>
      </c>
    </row>
    <row r="31" spans="1:62" ht="12.75">
      <c r="A31">
        <v>9</v>
      </c>
      <c r="B31" t="s">
        <v>28</v>
      </c>
      <c r="D31">
        <v>26</v>
      </c>
      <c r="F31">
        <v>37</v>
      </c>
      <c r="G31" t="s">
        <v>68</v>
      </c>
      <c r="X31">
        <v>31</v>
      </c>
      <c r="Z31">
        <v>31</v>
      </c>
      <c r="AE31" s="3">
        <v>23</v>
      </c>
      <c r="AF31" s="3"/>
      <c r="BC31" t="e">
        <f t="shared" si="16"/>
        <v>#N/A</v>
      </c>
      <c r="BE31" t="e">
        <f t="shared" si="17"/>
        <v>#N/A</v>
      </c>
      <c r="BJ31" t="e">
        <f t="shared" si="14"/>
        <v>#N/A</v>
      </c>
    </row>
    <row r="32" spans="1:62" ht="12.75">
      <c r="A32">
        <v>8</v>
      </c>
      <c r="B32" t="s">
        <v>29</v>
      </c>
      <c r="D32">
        <v>27</v>
      </c>
      <c r="F32">
        <v>39</v>
      </c>
      <c r="G32" t="s">
        <v>69</v>
      </c>
      <c r="X32">
        <v>32</v>
      </c>
      <c r="Z32">
        <v>32</v>
      </c>
      <c r="AE32" s="3">
        <v>25</v>
      </c>
      <c r="AF32" s="3"/>
      <c r="BC32" t="e">
        <f t="shared" si="16"/>
        <v>#N/A</v>
      </c>
      <c r="BE32" t="e">
        <f t="shared" si="17"/>
        <v>#N/A</v>
      </c>
      <c r="BJ32" t="e">
        <f t="shared" si="14"/>
        <v>#N/A</v>
      </c>
    </row>
    <row r="33" spans="1:57" ht="12.75">
      <c r="A33">
        <v>10</v>
      </c>
      <c r="B33" t="s">
        <v>30</v>
      </c>
      <c r="D33">
        <v>25</v>
      </c>
      <c r="F33">
        <v>53</v>
      </c>
      <c r="G33" t="s">
        <v>16</v>
      </c>
      <c r="X33">
        <v>33</v>
      </c>
      <c r="Z33">
        <v>33</v>
      </c>
      <c r="BC33" t="e">
        <f t="shared" si="16"/>
        <v>#N/A</v>
      </c>
      <c r="BE33" t="e">
        <f t="shared" si="17"/>
        <v>#N/A</v>
      </c>
    </row>
    <row r="34" spans="1:57" ht="12.75">
      <c r="A34">
        <v>11</v>
      </c>
      <c r="B34" t="s">
        <v>30</v>
      </c>
      <c r="D34">
        <v>25</v>
      </c>
      <c r="X34">
        <v>34</v>
      </c>
      <c r="Z34">
        <v>34</v>
      </c>
      <c r="BC34" t="e">
        <f t="shared" si="16"/>
        <v>#N/A</v>
      </c>
      <c r="BE34" t="e">
        <f t="shared" si="17"/>
        <v>#N/A</v>
      </c>
    </row>
    <row r="35" spans="1:57" ht="12.75">
      <c r="A35">
        <v>60</v>
      </c>
      <c r="B35" t="s">
        <v>31</v>
      </c>
      <c r="D35">
        <v>16</v>
      </c>
      <c r="X35">
        <v>35</v>
      </c>
      <c r="Z35">
        <v>35</v>
      </c>
      <c r="BC35" t="e">
        <f t="shared" si="16"/>
        <v>#N/A</v>
      </c>
      <c r="BE35" t="e">
        <f t="shared" si="17"/>
        <v>#N/A</v>
      </c>
    </row>
    <row r="36" spans="1:57" ht="12.75">
      <c r="A36">
        <v>61</v>
      </c>
      <c r="B36" t="s">
        <v>32</v>
      </c>
      <c r="D36">
        <v>35</v>
      </c>
      <c r="X36">
        <v>36</v>
      </c>
      <c r="Z36">
        <v>36</v>
      </c>
      <c r="BC36">
        <f t="shared" si="16"/>
        <v>1</v>
      </c>
      <c r="BE36">
        <f t="shared" si="17"/>
        <v>1</v>
      </c>
    </row>
    <row r="37" spans="1:57" ht="12.75">
      <c r="A37">
        <v>62</v>
      </c>
      <c r="B37" t="s">
        <v>33</v>
      </c>
      <c r="D37">
        <v>37</v>
      </c>
      <c r="X37">
        <v>37</v>
      </c>
      <c r="Z37">
        <v>37</v>
      </c>
      <c r="BC37">
        <f t="shared" si="16"/>
        <v>2</v>
      </c>
      <c r="BE37">
        <f t="shared" si="17"/>
        <v>2</v>
      </c>
    </row>
    <row r="38" spans="1:57" ht="12.75">
      <c r="A38">
        <v>63</v>
      </c>
      <c r="B38" t="s">
        <v>34</v>
      </c>
      <c r="D38">
        <v>39</v>
      </c>
      <c r="X38">
        <v>38</v>
      </c>
      <c r="Z38">
        <v>38</v>
      </c>
      <c r="BC38">
        <f t="shared" si="16"/>
        <v>3</v>
      </c>
      <c r="BE38">
        <f t="shared" si="17"/>
        <v>3</v>
      </c>
    </row>
    <row r="39" spans="1:57" ht="12.75">
      <c r="A39">
        <v>64</v>
      </c>
      <c r="B39" t="s">
        <v>35</v>
      </c>
      <c r="D39">
        <v>40</v>
      </c>
      <c r="X39">
        <v>39</v>
      </c>
      <c r="Z39">
        <v>39</v>
      </c>
      <c r="BC39">
        <f t="shared" si="16"/>
        <v>4</v>
      </c>
      <c r="BE39">
        <f t="shared" si="17"/>
        <v>4</v>
      </c>
    </row>
    <row r="40" spans="1:57" ht="12.75">
      <c r="A40">
        <v>65</v>
      </c>
      <c r="B40" t="s">
        <v>36</v>
      </c>
      <c r="D40">
        <v>38</v>
      </c>
      <c r="X40">
        <v>40</v>
      </c>
      <c r="Z40">
        <v>40</v>
      </c>
      <c r="BC40">
        <f t="shared" si="16"/>
        <v>5</v>
      </c>
      <c r="BE40">
        <f t="shared" si="17"/>
        <v>5</v>
      </c>
    </row>
    <row r="41" spans="1:57" ht="12.75">
      <c r="A41">
        <v>4</v>
      </c>
      <c r="B41" t="s">
        <v>37</v>
      </c>
      <c r="D41">
        <v>31</v>
      </c>
      <c r="X41">
        <v>41</v>
      </c>
      <c r="Z41">
        <v>41</v>
      </c>
      <c r="BC41">
        <f t="shared" si="16"/>
        <v>6</v>
      </c>
      <c r="BE41">
        <f t="shared" si="17"/>
        <v>6</v>
      </c>
    </row>
    <row r="42" spans="1:57" ht="12.75">
      <c r="A42">
        <v>3</v>
      </c>
      <c r="B42" t="s">
        <v>38</v>
      </c>
      <c r="D42">
        <v>32</v>
      </c>
      <c r="X42">
        <v>42</v>
      </c>
      <c r="Z42">
        <v>42</v>
      </c>
      <c r="BC42">
        <f t="shared" si="16"/>
        <v>7</v>
      </c>
      <c r="BE42">
        <f t="shared" si="17"/>
        <v>7</v>
      </c>
    </row>
    <row r="43" spans="1:57" ht="12.75">
      <c r="A43">
        <v>20</v>
      </c>
      <c r="B43" t="s">
        <v>39</v>
      </c>
      <c r="D43">
        <v>12</v>
      </c>
      <c r="X43">
        <v>43</v>
      </c>
      <c r="Z43">
        <v>43</v>
      </c>
      <c r="BC43">
        <f t="shared" si="16"/>
        <v>8</v>
      </c>
      <c r="BE43">
        <f t="shared" si="17"/>
        <v>8</v>
      </c>
    </row>
    <row r="44" spans="1:57" ht="12.75">
      <c r="A44">
        <v>7</v>
      </c>
      <c r="B44" t="s">
        <v>40</v>
      </c>
      <c r="D44">
        <v>28</v>
      </c>
      <c r="X44">
        <v>44</v>
      </c>
      <c r="Z44">
        <v>44</v>
      </c>
      <c r="BC44">
        <f t="shared" si="16"/>
        <v>9</v>
      </c>
      <c r="BE44">
        <f t="shared" si="17"/>
        <v>9</v>
      </c>
    </row>
    <row r="45" spans="1:57" ht="12.75">
      <c r="A45">
        <v>15</v>
      </c>
      <c r="B45" t="s">
        <v>41</v>
      </c>
      <c r="D45">
        <v>20</v>
      </c>
      <c r="X45">
        <v>45</v>
      </c>
      <c r="Z45">
        <v>45</v>
      </c>
      <c r="BC45">
        <f t="shared" si="16"/>
        <v>10</v>
      </c>
      <c r="BE45">
        <f t="shared" si="17"/>
        <v>10</v>
      </c>
    </row>
    <row r="46" spans="1:57" ht="12.75">
      <c r="A46">
        <v>14</v>
      </c>
      <c r="B46" t="s">
        <v>42</v>
      </c>
      <c r="D46">
        <v>21</v>
      </c>
      <c r="X46">
        <v>46</v>
      </c>
      <c r="Z46">
        <v>46</v>
      </c>
      <c r="BC46">
        <f t="shared" si="16"/>
        <v>11</v>
      </c>
      <c r="BE46">
        <f t="shared" si="17"/>
        <v>11</v>
      </c>
    </row>
    <row r="47" spans="1:57" ht="12.75">
      <c r="A47">
        <v>16</v>
      </c>
      <c r="B47" t="s">
        <v>43</v>
      </c>
      <c r="D47">
        <v>18</v>
      </c>
      <c r="X47">
        <v>47</v>
      </c>
      <c r="Z47">
        <v>47</v>
      </c>
      <c r="BC47">
        <f t="shared" si="16"/>
        <v>12</v>
      </c>
      <c r="BE47">
        <f t="shared" si="17"/>
        <v>12</v>
      </c>
    </row>
    <row r="48" spans="1:57" ht="12.75">
      <c r="A48">
        <v>12</v>
      </c>
      <c r="B48" t="s">
        <v>44</v>
      </c>
      <c r="D48">
        <v>23</v>
      </c>
      <c r="X48">
        <v>48</v>
      </c>
      <c r="Z48">
        <v>48</v>
      </c>
      <c r="BC48">
        <f t="shared" si="16"/>
        <v>13</v>
      </c>
      <c r="BE48">
        <f t="shared" si="17"/>
        <v>13</v>
      </c>
    </row>
    <row r="49" spans="1:57" ht="12.75">
      <c r="A49">
        <v>13</v>
      </c>
      <c r="B49" t="s">
        <v>45</v>
      </c>
      <c r="D49">
        <v>22</v>
      </c>
      <c r="X49">
        <v>49</v>
      </c>
      <c r="Z49">
        <v>49</v>
      </c>
      <c r="BC49">
        <f t="shared" si="16"/>
        <v>14</v>
      </c>
      <c r="BE49">
        <f t="shared" si="17"/>
        <v>14</v>
      </c>
    </row>
    <row r="50" spans="1:57" ht="12.75">
      <c r="A50">
        <v>21</v>
      </c>
      <c r="B50" t="s">
        <v>46</v>
      </c>
      <c r="D50">
        <v>17</v>
      </c>
      <c r="X50">
        <v>50</v>
      </c>
      <c r="Z50">
        <v>50</v>
      </c>
      <c r="BC50">
        <f t="shared" si="16"/>
        <v>15</v>
      </c>
      <c r="BE50">
        <f t="shared" si="17"/>
        <v>15</v>
      </c>
    </row>
    <row r="51" spans="24:57" ht="12.75">
      <c r="X51">
        <v>51</v>
      </c>
      <c r="Z51">
        <v>51</v>
      </c>
      <c r="BC51">
        <f t="shared" si="16"/>
        <v>16</v>
      </c>
      <c r="BE51">
        <f t="shared" si="17"/>
        <v>16</v>
      </c>
    </row>
    <row r="52" spans="2:57" ht="15.75">
      <c r="B52" s="1" t="s">
        <v>49</v>
      </c>
      <c r="X52">
        <v>52</v>
      </c>
      <c r="Z52">
        <v>52</v>
      </c>
      <c r="BC52">
        <f t="shared" si="16"/>
        <v>17</v>
      </c>
      <c r="BE52">
        <f t="shared" si="17"/>
        <v>17</v>
      </c>
    </row>
    <row r="53" spans="2:57" ht="15.75">
      <c r="B53" s="1"/>
      <c r="X53">
        <v>53</v>
      </c>
      <c r="Z53">
        <v>53</v>
      </c>
      <c r="BC53">
        <f t="shared" si="16"/>
        <v>18</v>
      </c>
      <c r="BE53">
        <f t="shared" si="17"/>
        <v>18</v>
      </c>
    </row>
    <row r="54" spans="2:57" ht="15.75">
      <c r="B54" s="1" t="s">
        <v>50</v>
      </c>
      <c r="X54">
        <v>54</v>
      </c>
      <c r="Z54">
        <v>54</v>
      </c>
      <c r="BC54">
        <f t="shared" si="16"/>
        <v>19</v>
      </c>
      <c r="BE54">
        <f t="shared" si="17"/>
        <v>19</v>
      </c>
    </row>
    <row r="55" spans="2:57" ht="15.75">
      <c r="B55" s="1" t="s">
        <v>51</v>
      </c>
      <c r="X55">
        <v>55</v>
      </c>
      <c r="Z55">
        <v>55</v>
      </c>
      <c r="BC55">
        <f t="shared" si="16"/>
        <v>20</v>
      </c>
      <c r="BE55">
        <f t="shared" si="17"/>
        <v>20</v>
      </c>
    </row>
    <row r="56" spans="2:57" ht="15.75">
      <c r="B56" s="1" t="s">
        <v>52</v>
      </c>
      <c r="X56">
        <v>56</v>
      </c>
      <c r="Z56">
        <v>56</v>
      </c>
      <c r="BC56">
        <f t="shared" si="16"/>
        <v>21</v>
      </c>
      <c r="BE56">
        <f t="shared" si="17"/>
        <v>21</v>
      </c>
    </row>
    <row r="57" spans="2:57" ht="15.75">
      <c r="B57" s="1" t="s">
        <v>53</v>
      </c>
      <c r="X57">
        <v>57</v>
      </c>
      <c r="Z57">
        <v>57</v>
      </c>
      <c r="BC57">
        <f t="shared" si="16"/>
        <v>22</v>
      </c>
      <c r="BE57">
        <f t="shared" si="17"/>
        <v>22</v>
      </c>
    </row>
    <row r="58" spans="2:57" ht="15.75">
      <c r="B58" s="1" t="s">
        <v>54</v>
      </c>
      <c r="X58">
        <v>58</v>
      </c>
      <c r="Z58">
        <v>58</v>
      </c>
      <c r="BC58">
        <f t="shared" si="16"/>
        <v>23</v>
      </c>
      <c r="BE58">
        <f t="shared" si="17"/>
        <v>23</v>
      </c>
    </row>
    <row r="59" spans="2:57" ht="15.75">
      <c r="B59" s="1" t="s">
        <v>55</v>
      </c>
      <c r="X59">
        <v>59</v>
      </c>
      <c r="Z59">
        <v>59</v>
      </c>
      <c r="BC59">
        <f t="shared" si="16"/>
        <v>24</v>
      </c>
      <c r="BE59">
        <f t="shared" si="17"/>
        <v>24</v>
      </c>
    </row>
    <row r="60" spans="2:57" ht="15.75">
      <c r="B60" s="1" t="s">
        <v>56</v>
      </c>
      <c r="X60">
        <v>60</v>
      </c>
      <c r="Z60">
        <v>60</v>
      </c>
      <c r="BC60">
        <f t="shared" si="16"/>
        <v>33</v>
      </c>
      <c r="BE60">
        <f t="shared" si="17"/>
        <v>33</v>
      </c>
    </row>
    <row r="61" ht="15.75">
      <c r="B61" s="1" t="s">
        <v>57</v>
      </c>
    </row>
    <row r="62" ht="15.75">
      <c r="B62" s="1" t="s">
        <v>58</v>
      </c>
    </row>
    <row r="63" ht="15.75">
      <c r="B63" s="1" t="s">
        <v>59</v>
      </c>
    </row>
    <row r="64" ht="15.75">
      <c r="B64" s="1" t="s">
        <v>60</v>
      </c>
    </row>
    <row r="65" ht="15.75">
      <c r="B65" s="1" t="s">
        <v>61</v>
      </c>
    </row>
    <row r="66" ht="15.75">
      <c r="B66" s="1" t="s">
        <v>62</v>
      </c>
    </row>
    <row r="67" ht="15.75">
      <c r="B67" s="1" t="s">
        <v>63</v>
      </c>
    </row>
    <row r="80" ht="12.75">
      <c r="D80" t="s">
        <v>113</v>
      </c>
    </row>
    <row r="81" spans="4:7" ht="12.75">
      <c r="D81" t="s">
        <v>73</v>
      </c>
      <c r="E81" t="s">
        <v>74</v>
      </c>
      <c r="F81" t="s">
        <v>75</v>
      </c>
      <c r="G81" t="s">
        <v>76</v>
      </c>
    </row>
    <row r="82" spans="4:7" ht="12.75">
      <c r="D82">
        <f>COUNT(#REF!)/48</f>
        <v>0</v>
      </c>
      <c r="E82">
        <f>COUNT(#REF!)/31</f>
        <v>0</v>
      </c>
      <c r="F82">
        <f>COUNT(#REF!)/48</f>
        <v>0</v>
      </c>
      <c r="G82">
        <f>COUNT(#REF!)/66</f>
        <v>0</v>
      </c>
    </row>
    <row r="85" spans="4:7" ht="12.75">
      <c r="D85" t="s">
        <v>79</v>
      </c>
      <c r="E85" t="s">
        <v>80</v>
      </c>
      <c r="F85" t="s">
        <v>81</v>
      </c>
      <c r="G85" t="s">
        <v>82</v>
      </c>
    </row>
    <row r="86" spans="4:7" ht="12.75">
      <c r="D86">
        <f>COUNT(#REF!)/48</f>
        <v>0</v>
      </c>
      <c r="E86" t="e">
        <f>COUNT(#REF!)/COUNT(#REF!)</f>
        <v>#DIV/0!</v>
      </c>
      <c r="F86">
        <f>COUNT(#REF!)/48</f>
        <v>0</v>
      </c>
      <c r="G86" t="e">
        <f>COUNT(#REF!)/COUNT(#REF!)</f>
        <v>#DIV/0!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100"/>
  <sheetViews>
    <sheetView zoomScale="75" zoomScaleNormal="75" workbookViewId="0" topLeftCell="A1">
      <selection activeCell="B24" sqref="B24"/>
    </sheetView>
  </sheetViews>
  <sheetFormatPr defaultColWidth="9.140625" defaultRowHeight="12.75"/>
  <cols>
    <col min="2" max="2" width="39.421875" style="0" customWidth="1"/>
    <col min="3" max="3" width="13.00390625" style="0" customWidth="1"/>
    <col min="10" max="18" width="9.140625" style="8" customWidth="1"/>
    <col min="28" max="28" width="12.8515625" style="0" customWidth="1"/>
    <col min="29" max="30" width="10.57421875" style="0" customWidth="1"/>
    <col min="33" max="33" width="13.140625" style="0" customWidth="1"/>
    <col min="34" max="34" width="9.8515625" style="0" customWidth="1"/>
    <col min="42" max="42" width="10.00390625" style="0" customWidth="1"/>
    <col min="43" max="43" width="10.28125" style="0" customWidth="1"/>
    <col min="44" max="45" width="10.140625" style="0" customWidth="1"/>
    <col min="46" max="46" width="10.28125" style="0" customWidth="1"/>
    <col min="47" max="47" width="10.00390625" style="0" customWidth="1"/>
    <col min="48" max="48" width="9.421875" style="0" customWidth="1"/>
  </cols>
  <sheetData>
    <row r="1" spans="21:73" ht="51">
      <c r="U1" s="2" t="s">
        <v>142</v>
      </c>
      <c r="V1" s="2" t="s">
        <v>141</v>
      </c>
      <c r="W1" s="2" t="s">
        <v>143</v>
      </c>
      <c r="X1" s="2" t="s">
        <v>161</v>
      </c>
      <c r="Y1" s="2"/>
      <c r="Z1" s="2" t="s">
        <v>132</v>
      </c>
      <c r="AA1" s="2" t="s">
        <v>135</v>
      </c>
      <c r="AB1" s="2" t="s">
        <v>123</v>
      </c>
      <c r="AC1" s="2" t="s">
        <v>162</v>
      </c>
      <c r="AE1" s="5" t="s">
        <v>133</v>
      </c>
      <c r="AF1" s="5" t="s">
        <v>136</v>
      </c>
      <c r="AG1" s="2" t="s">
        <v>124</v>
      </c>
      <c r="AH1" t="s">
        <v>114</v>
      </c>
      <c r="AI1" s="5"/>
      <c r="AJ1" s="2" t="s">
        <v>134</v>
      </c>
      <c r="AK1" s="2" t="s">
        <v>137</v>
      </c>
      <c r="AL1" s="2" t="s">
        <v>125</v>
      </c>
      <c r="AM1" t="s">
        <v>115</v>
      </c>
      <c r="AO1" s="5" t="s">
        <v>163</v>
      </c>
      <c r="AP1" s="5" t="s">
        <v>119</v>
      </c>
      <c r="AQ1" s="4" t="s">
        <v>118</v>
      </c>
      <c r="AR1" s="2" t="s">
        <v>117</v>
      </c>
      <c r="AS1" s="5" t="s">
        <v>164</v>
      </c>
      <c r="AT1" s="5" t="s">
        <v>120</v>
      </c>
      <c r="AU1" s="4" t="s">
        <v>122</v>
      </c>
      <c r="AV1" s="2" t="s">
        <v>121</v>
      </c>
      <c r="BB1" s="2" t="s">
        <v>144</v>
      </c>
      <c r="BC1" s="2" t="s">
        <v>145</v>
      </c>
      <c r="BD1" s="2" t="s">
        <v>160</v>
      </c>
      <c r="BE1" s="2" t="s">
        <v>159</v>
      </c>
      <c r="BF1" s="2"/>
      <c r="BG1" s="2" t="s">
        <v>153</v>
      </c>
      <c r="BH1" s="2" t="s">
        <v>155</v>
      </c>
      <c r="BI1" s="2" t="s">
        <v>126</v>
      </c>
      <c r="BJ1" s="2" t="s">
        <v>129</v>
      </c>
      <c r="BK1" s="2"/>
      <c r="BL1" s="2" t="s">
        <v>154</v>
      </c>
      <c r="BM1" s="2" t="s">
        <v>156</v>
      </c>
      <c r="BN1" s="2" t="s">
        <v>127</v>
      </c>
      <c r="BO1" s="2" t="s">
        <v>130</v>
      </c>
      <c r="BQ1" s="2" t="s">
        <v>157</v>
      </c>
      <c r="BR1" s="2" t="s">
        <v>158</v>
      </c>
      <c r="BS1" s="2" t="s">
        <v>128</v>
      </c>
      <c r="BT1" s="2" t="s">
        <v>131</v>
      </c>
      <c r="BU1" s="2"/>
    </row>
    <row r="2" spans="1:72" ht="12.75">
      <c r="A2" t="s">
        <v>47</v>
      </c>
      <c r="B2" s="11" t="s">
        <v>83</v>
      </c>
      <c r="C2" t="s">
        <v>70</v>
      </c>
      <c r="H2" t="s">
        <v>71</v>
      </c>
      <c r="U2">
        <v>29</v>
      </c>
      <c r="V2">
        <v>11</v>
      </c>
      <c r="W2">
        <v>1</v>
      </c>
      <c r="X2">
        <v>1</v>
      </c>
      <c r="Z2">
        <v>29</v>
      </c>
      <c r="AA2">
        <v>11</v>
      </c>
      <c r="AB2">
        <v>1</v>
      </c>
      <c r="AC2">
        <v>1</v>
      </c>
      <c r="AE2">
        <v>29</v>
      </c>
      <c r="AF2">
        <v>11</v>
      </c>
      <c r="AG2">
        <v>6</v>
      </c>
      <c r="AH2">
        <v>6</v>
      </c>
      <c r="AJ2">
        <v>29</v>
      </c>
      <c r="AK2">
        <v>11</v>
      </c>
      <c r="AM2">
        <v>29</v>
      </c>
      <c r="AO2">
        <v>1</v>
      </c>
      <c r="AP2">
        <v>1</v>
      </c>
      <c r="AQ2">
        <v>6</v>
      </c>
      <c r="AR2">
        <v>29</v>
      </c>
      <c r="AS2">
        <v>1</v>
      </c>
      <c r="AT2">
        <v>1</v>
      </c>
      <c r="AU2">
        <v>6</v>
      </c>
      <c r="AV2">
        <v>6</v>
      </c>
      <c r="BB2" t="e">
        <f>MATCH(U2,$A$3:$A$21,0)</f>
        <v>#N/A</v>
      </c>
      <c r="BC2" t="e">
        <f>MATCH(V2,$A$3:$A$21,0)</f>
        <v>#N/A</v>
      </c>
      <c r="BD2" t="e">
        <f>MATCH(W2,$A$3:$A$21,0)</f>
        <v>#N/A</v>
      </c>
      <c r="BE2" t="e">
        <f>MATCH(X2,$A$3:$A$21,0)</f>
        <v>#N/A</v>
      </c>
      <c r="BG2" t="e">
        <f>MATCH(Z2,$A$3:$A$21,0)</f>
        <v>#N/A</v>
      </c>
      <c r="BH2" t="e">
        <f>MATCH(AA2,$A$3:$A$21,0)</f>
        <v>#N/A</v>
      </c>
      <c r="BI2" t="e">
        <f>MATCH(AB2,$A$3:$A$21,0)</f>
        <v>#N/A</v>
      </c>
      <c r="BJ2" t="e">
        <f>MATCH(AC2,$A$3:$A$21,0)</f>
        <v>#N/A</v>
      </c>
      <c r="BL2" t="e">
        <f>MATCH(AE2,$A$3:$A$21,0)</f>
        <v>#N/A</v>
      </c>
      <c r="BM2" t="e">
        <f>MATCH(AF2,$A$3:$A$21,0)</f>
        <v>#N/A</v>
      </c>
      <c r="BN2">
        <f>MATCH(AG2,$A$3:$A$21,0)</f>
        <v>11</v>
      </c>
      <c r="BO2">
        <f>MATCH(AH2,$A$3:$A$21,0)</f>
        <v>11</v>
      </c>
      <c r="BQ2" t="e">
        <f>MATCH(AJ2,$A$3:$A$21,0)</f>
        <v>#N/A</v>
      </c>
      <c r="BR2" t="e">
        <f aca="true" t="shared" si="0" ref="BR2:BT17">MATCH(AK2,$A$3:$A$21,0)</f>
        <v>#N/A</v>
      </c>
      <c r="BS2" t="e">
        <f t="shared" si="0"/>
        <v>#N/A</v>
      </c>
      <c r="BT2" t="e">
        <f t="shared" si="0"/>
        <v>#N/A</v>
      </c>
    </row>
    <row r="3" spans="1:72" ht="12.75">
      <c r="A3">
        <v>13</v>
      </c>
      <c r="C3">
        <v>29</v>
      </c>
      <c r="D3" t="s">
        <v>85</v>
      </c>
      <c r="H3">
        <v>11</v>
      </c>
      <c r="K3"/>
      <c r="L3"/>
      <c r="M3"/>
      <c r="N3"/>
      <c r="O3"/>
      <c r="P3"/>
      <c r="Q3"/>
      <c r="R3"/>
      <c r="U3">
        <v>34</v>
      </c>
      <c r="V3">
        <v>6</v>
      </c>
      <c r="W3">
        <v>3</v>
      </c>
      <c r="X3">
        <v>2</v>
      </c>
      <c r="Z3">
        <v>34</v>
      </c>
      <c r="AA3">
        <v>6</v>
      </c>
      <c r="AB3">
        <v>3</v>
      </c>
      <c r="AC3">
        <v>2</v>
      </c>
      <c r="AE3">
        <v>34</v>
      </c>
      <c r="AF3">
        <v>6</v>
      </c>
      <c r="AH3">
        <v>11</v>
      </c>
      <c r="AJ3">
        <v>34</v>
      </c>
      <c r="AK3">
        <v>6</v>
      </c>
      <c r="AM3">
        <v>34</v>
      </c>
      <c r="AO3">
        <v>3</v>
      </c>
      <c r="AP3">
        <v>3</v>
      </c>
      <c r="AQ3">
        <v>25</v>
      </c>
      <c r="AR3">
        <v>34</v>
      </c>
      <c r="AS3">
        <v>2</v>
      </c>
      <c r="AT3">
        <v>2</v>
      </c>
      <c r="AU3">
        <v>11</v>
      </c>
      <c r="AV3">
        <v>11</v>
      </c>
      <c r="BB3" t="e">
        <f aca="true" t="shared" si="1" ref="BB3:BB30">MATCH(U3,$A$3:$A$21,0)</f>
        <v>#N/A</v>
      </c>
      <c r="BC3">
        <f aca="true" t="shared" si="2" ref="BC3:BC49">MATCH(V3,$A$3:$A$21,0)</f>
        <v>11</v>
      </c>
      <c r="BD3" t="e">
        <f aca="true" t="shared" si="3" ref="BD3:BD19">MATCH(W3,$A$3:$A$21,0)</f>
        <v>#N/A</v>
      </c>
      <c r="BE3" t="e">
        <f aca="true" t="shared" si="4" ref="BE3:BE66">MATCH(X3,$A$3:$A$21,0)</f>
        <v>#N/A</v>
      </c>
      <c r="BG3" t="e">
        <f aca="true" t="shared" si="5" ref="BG3:BG66">MATCH(Z3,$A$3:$A$21,0)</f>
        <v>#N/A</v>
      </c>
      <c r="BH3">
        <f aca="true" t="shared" si="6" ref="BH3:BH66">MATCH(AA3,$A$3:$A$21,0)</f>
        <v>11</v>
      </c>
      <c r="BI3" t="e">
        <f aca="true" t="shared" si="7" ref="BI3:BI66">MATCH(AB3,$A$3:$A$21,0)</f>
        <v>#N/A</v>
      </c>
      <c r="BJ3" t="e">
        <f aca="true" t="shared" si="8" ref="BJ3:BJ66">MATCH(AC3,$A$3:$A$21,0)</f>
        <v>#N/A</v>
      </c>
      <c r="BL3" t="e">
        <f aca="true" t="shared" si="9" ref="BL3:BL66">MATCH(AE3,$A$3:$A$21,0)</f>
        <v>#N/A</v>
      </c>
      <c r="BM3">
        <f aca="true" t="shared" si="10" ref="BM3:BM66">MATCH(AF3,$A$3:$A$21,0)</f>
        <v>11</v>
      </c>
      <c r="BN3" t="e">
        <f aca="true" t="shared" si="11" ref="BN3:BN66">MATCH(AG3,$A$3:$A$21,0)</f>
        <v>#N/A</v>
      </c>
      <c r="BO3" t="e">
        <f aca="true" t="shared" si="12" ref="BO3:BO66">MATCH(AH3,$A$3:$A$21,0)</f>
        <v>#N/A</v>
      </c>
      <c r="BQ3" t="e">
        <f aca="true" t="shared" si="13" ref="BQ3:BT66">MATCH(AJ3,$A$3:$A$21,0)</f>
        <v>#N/A</v>
      </c>
      <c r="BR3">
        <f t="shared" si="0"/>
        <v>11</v>
      </c>
      <c r="BS3" t="e">
        <f t="shared" si="0"/>
        <v>#N/A</v>
      </c>
      <c r="BT3" t="e">
        <f t="shared" si="0"/>
        <v>#N/A</v>
      </c>
    </row>
    <row r="4" spans="1:72" ht="12.75">
      <c r="A4">
        <v>44</v>
      </c>
      <c r="C4">
        <v>34</v>
      </c>
      <c r="D4" t="s">
        <v>86</v>
      </c>
      <c r="H4">
        <v>6</v>
      </c>
      <c r="K4" s="6"/>
      <c r="L4" s="6"/>
      <c r="M4" s="6" t="s">
        <v>138</v>
      </c>
      <c r="N4" s="6" t="s">
        <v>48</v>
      </c>
      <c r="O4" s="6" t="s">
        <v>78</v>
      </c>
      <c r="P4" s="6" t="s">
        <v>77</v>
      </c>
      <c r="Q4"/>
      <c r="R4"/>
      <c r="U4">
        <v>39</v>
      </c>
      <c r="V4">
        <v>62</v>
      </c>
      <c r="W4">
        <v>4</v>
      </c>
      <c r="X4">
        <v>3</v>
      </c>
      <c r="Z4">
        <v>39</v>
      </c>
      <c r="AA4">
        <v>62</v>
      </c>
      <c r="AB4">
        <v>4</v>
      </c>
      <c r="AC4">
        <v>3</v>
      </c>
      <c r="AE4">
        <v>39</v>
      </c>
      <c r="AF4">
        <v>62</v>
      </c>
      <c r="AH4">
        <v>25</v>
      </c>
      <c r="AJ4">
        <v>39</v>
      </c>
      <c r="AK4">
        <v>62</v>
      </c>
      <c r="AM4">
        <v>39</v>
      </c>
      <c r="AO4">
        <v>4</v>
      </c>
      <c r="AP4">
        <v>4</v>
      </c>
      <c r="AQ4">
        <v>29</v>
      </c>
      <c r="AR4">
        <v>38</v>
      </c>
      <c r="AS4">
        <v>3</v>
      </c>
      <c r="AT4">
        <v>3</v>
      </c>
      <c r="AU4">
        <v>51</v>
      </c>
      <c r="AV4">
        <v>51</v>
      </c>
      <c r="BB4">
        <f t="shared" si="1"/>
        <v>19</v>
      </c>
      <c r="BC4" t="e">
        <f t="shared" si="2"/>
        <v>#N/A</v>
      </c>
      <c r="BD4" t="e">
        <f t="shared" si="3"/>
        <v>#N/A</v>
      </c>
      <c r="BE4" t="e">
        <f t="shared" si="4"/>
        <v>#N/A</v>
      </c>
      <c r="BG4">
        <f t="shared" si="5"/>
        <v>19</v>
      </c>
      <c r="BH4" t="e">
        <f t="shared" si="6"/>
        <v>#N/A</v>
      </c>
      <c r="BI4" t="e">
        <f t="shared" si="7"/>
        <v>#N/A</v>
      </c>
      <c r="BJ4" t="e">
        <f t="shared" si="8"/>
        <v>#N/A</v>
      </c>
      <c r="BL4">
        <f t="shared" si="9"/>
        <v>19</v>
      </c>
      <c r="BM4" t="e">
        <f t="shared" si="10"/>
        <v>#N/A</v>
      </c>
      <c r="BN4" t="e">
        <f t="shared" si="11"/>
        <v>#N/A</v>
      </c>
      <c r="BO4" t="e">
        <f t="shared" si="12"/>
        <v>#N/A</v>
      </c>
      <c r="BQ4">
        <f t="shared" si="13"/>
        <v>19</v>
      </c>
      <c r="BR4" t="e">
        <f t="shared" si="0"/>
        <v>#N/A</v>
      </c>
      <c r="BS4" t="e">
        <f t="shared" si="0"/>
        <v>#N/A</v>
      </c>
      <c r="BT4">
        <f t="shared" si="0"/>
        <v>19</v>
      </c>
    </row>
    <row r="5" spans="1:72" ht="12.75">
      <c r="A5">
        <v>49</v>
      </c>
      <c r="C5">
        <v>39</v>
      </c>
      <c r="D5" t="s">
        <v>87</v>
      </c>
      <c r="H5">
        <v>62</v>
      </c>
      <c r="K5" s="7" t="s">
        <v>139</v>
      </c>
      <c r="L5" s="6" t="s">
        <v>152</v>
      </c>
      <c r="M5" s="9">
        <f>COUNT($BB$2:$BB$60)/COUNT($U$2:$U$100)</f>
        <v>0.5172413793103449</v>
      </c>
      <c r="N5" s="9">
        <f>COUNT(BC2:BC60)/COUNT(V2:V100)</f>
        <v>0.25</v>
      </c>
      <c r="O5" s="9">
        <f>COUNT(BD2:BD60)/COUNT(W2:W100)</f>
        <v>0.5555555555555556</v>
      </c>
      <c r="P5" s="9">
        <f>COUNT(BE2:BE60)/COUNT(X2:X100)</f>
        <v>0.26785714285714285</v>
      </c>
      <c r="Q5"/>
      <c r="R5"/>
      <c r="U5">
        <v>44</v>
      </c>
      <c r="V5">
        <v>61</v>
      </c>
      <c r="W5">
        <v>6</v>
      </c>
      <c r="X5">
        <v>4</v>
      </c>
      <c r="Z5">
        <v>44</v>
      </c>
      <c r="AA5">
        <v>61</v>
      </c>
      <c r="AB5">
        <v>6</v>
      </c>
      <c r="AC5">
        <v>4</v>
      </c>
      <c r="AE5">
        <v>44</v>
      </c>
      <c r="AF5">
        <v>61</v>
      </c>
      <c r="AH5">
        <v>29</v>
      </c>
      <c r="AJ5">
        <v>44</v>
      </c>
      <c r="AK5">
        <v>61</v>
      </c>
      <c r="AM5">
        <v>44</v>
      </c>
      <c r="AO5">
        <v>6</v>
      </c>
      <c r="AP5">
        <v>6</v>
      </c>
      <c r="AQ5">
        <v>32</v>
      </c>
      <c r="AR5">
        <v>39</v>
      </c>
      <c r="AS5">
        <v>4</v>
      </c>
      <c r="AT5">
        <v>4</v>
      </c>
      <c r="AU5">
        <v>61</v>
      </c>
      <c r="AV5">
        <v>61</v>
      </c>
      <c r="BB5">
        <f t="shared" si="1"/>
        <v>2</v>
      </c>
      <c r="BC5" t="e">
        <f t="shared" si="2"/>
        <v>#N/A</v>
      </c>
      <c r="BD5">
        <f t="shared" si="3"/>
        <v>11</v>
      </c>
      <c r="BE5" t="e">
        <f t="shared" si="4"/>
        <v>#N/A</v>
      </c>
      <c r="BG5">
        <f t="shared" si="5"/>
        <v>2</v>
      </c>
      <c r="BH5" t="e">
        <f t="shared" si="6"/>
        <v>#N/A</v>
      </c>
      <c r="BI5">
        <f t="shared" si="7"/>
        <v>11</v>
      </c>
      <c r="BJ5" t="e">
        <f t="shared" si="8"/>
        <v>#N/A</v>
      </c>
      <c r="BL5">
        <f t="shared" si="9"/>
        <v>2</v>
      </c>
      <c r="BM5" t="e">
        <f t="shared" si="10"/>
        <v>#N/A</v>
      </c>
      <c r="BN5" t="e">
        <f t="shared" si="11"/>
        <v>#N/A</v>
      </c>
      <c r="BO5" t="e">
        <f t="shared" si="12"/>
        <v>#N/A</v>
      </c>
      <c r="BQ5">
        <f t="shared" si="13"/>
        <v>2</v>
      </c>
      <c r="BR5" t="e">
        <f t="shared" si="0"/>
        <v>#N/A</v>
      </c>
      <c r="BS5" t="e">
        <f t="shared" si="0"/>
        <v>#N/A</v>
      </c>
      <c r="BT5">
        <f t="shared" si="0"/>
        <v>2</v>
      </c>
    </row>
    <row r="6" spans="1:72" ht="12.75">
      <c r="A6">
        <v>55</v>
      </c>
      <c r="C6">
        <v>44</v>
      </c>
      <c r="D6" t="s">
        <v>88</v>
      </c>
      <c r="H6">
        <v>61</v>
      </c>
      <c r="K6" s="6"/>
      <c r="L6" s="6" t="s">
        <v>140</v>
      </c>
      <c r="M6" s="9">
        <f>COUNT($BB$2:$BB$60)/COUNT($A$3:$A$100)</f>
        <v>0.7894736842105263</v>
      </c>
      <c r="N6" s="9">
        <f>COUNT(BC3:BC61)/COUNT($A$3:$A$100)</f>
        <v>0.631578947368421</v>
      </c>
      <c r="O6" s="9">
        <f>COUNT(BD3:BD61)/COUNT($A$3:$A$100)</f>
        <v>0.5263157894736842</v>
      </c>
      <c r="P6" s="9">
        <f>COUNT(BE3:BE61)/COUNT($A$3:$A$100)</f>
        <v>0.7894736842105263</v>
      </c>
      <c r="Q6"/>
      <c r="R6"/>
      <c r="U6">
        <v>38</v>
      </c>
      <c r="V6">
        <v>51</v>
      </c>
      <c r="W6">
        <v>10</v>
      </c>
      <c r="X6">
        <v>6</v>
      </c>
      <c r="Z6">
        <v>38</v>
      </c>
      <c r="AA6">
        <v>51</v>
      </c>
      <c r="AB6">
        <v>10</v>
      </c>
      <c r="AC6">
        <v>6</v>
      </c>
      <c r="AE6">
        <v>38</v>
      </c>
      <c r="AF6">
        <v>51</v>
      </c>
      <c r="AH6">
        <v>32</v>
      </c>
      <c r="AJ6">
        <v>38</v>
      </c>
      <c r="AK6">
        <v>51</v>
      </c>
      <c r="AM6">
        <v>38</v>
      </c>
      <c r="AO6">
        <v>8</v>
      </c>
      <c r="AP6">
        <v>8</v>
      </c>
      <c r="AQ6">
        <v>34</v>
      </c>
      <c r="AR6">
        <v>44</v>
      </c>
      <c r="AS6">
        <v>6</v>
      </c>
      <c r="AT6">
        <v>6</v>
      </c>
      <c r="AU6">
        <v>62</v>
      </c>
      <c r="AV6">
        <v>62</v>
      </c>
      <c r="BB6">
        <f t="shared" si="1"/>
        <v>18</v>
      </c>
      <c r="BC6" t="e">
        <f t="shared" si="2"/>
        <v>#N/A</v>
      </c>
      <c r="BD6" t="e">
        <f t="shared" si="3"/>
        <v>#N/A</v>
      </c>
      <c r="BE6">
        <f t="shared" si="4"/>
        <v>11</v>
      </c>
      <c r="BG6">
        <f t="shared" si="5"/>
        <v>18</v>
      </c>
      <c r="BH6" t="e">
        <f t="shared" si="6"/>
        <v>#N/A</v>
      </c>
      <c r="BI6" t="e">
        <f t="shared" si="7"/>
        <v>#N/A</v>
      </c>
      <c r="BJ6">
        <f t="shared" si="8"/>
        <v>11</v>
      </c>
      <c r="BL6">
        <f t="shared" si="9"/>
        <v>18</v>
      </c>
      <c r="BM6" t="e">
        <f t="shared" si="10"/>
        <v>#N/A</v>
      </c>
      <c r="BN6" t="e">
        <f t="shared" si="11"/>
        <v>#N/A</v>
      </c>
      <c r="BO6">
        <f t="shared" si="12"/>
        <v>16</v>
      </c>
      <c r="BQ6">
        <f t="shared" si="13"/>
        <v>18</v>
      </c>
      <c r="BR6" t="e">
        <f t="shared" si="0"/>
        <v>#N/A</v>
      </c>
      <c r="BS6" t="e">
        <f t="shared" si="0"/>
        <v>#N/A</v>
      </c>
      <c r="BT6">
        <f t="shared" si="0"/>
        <v>18</v>
      </c>
    </row>
    <row r="7" spans="1:72" ht="12.75">
      <c r="A7">
        <v>18</v>
      </c>
      <c r="C7">
        <v>38</v>
      </c>
      <c r="D7" t="s">
        <v>89</v>
      </c>
      <c r="H7">
        <v>51</v>
      </c>
      <c r="K7" s="6">
        <v>25</v>
      </c>
      <c r="L7" s="6" t="s">
        <v>152</v>
      </c>
      <c r="M7" s="9">
        <f>COUNT(BG2:BG100)/COUNT(Z$2:Z$101)</f>
        <v>0.48</v>
      </c>
      <c r="N7" s="9">
        <f>COUNT(BH2:BH100)/COUNT(AA$2:AA$101)</f>
        <v>0.16</v>
      </c>
      <c r="O7" s="9">
        <f>COUNT(BI2:BI100)/COUNT(AB$2:AB$101)</f>
        <v>0.2857142857142857</v>
      </c>
      <c r="P7" s="9">
        <f>COUNT(BJ2:BJ100)/COUNT(AC$2:AC$101)</f>
        <v>0.25925925925925924</v>
      </c>
      <c r="Q7"/>
      <c r="R7"/>
      <c r="U7">
        <v>48</v>
      </c>
      <c r="V7">
        <v>63</v>
      </c>
      <c r="W7">
        <v>11</v>
      </c>
      <c r="X7">
        <v>8</v>
      </c>
      <c r="Z7">
        <v>48</v>
      </c>
      <c r="AA7">
        <v>63</v>
      </c>
      <c r="AB7">
        <v>11</v>
      </c>
      <c r="AC7">
        <v>8</v>
      </c>
      <c r="AE7">
        <v>48</v>
      </c>
      <c r="AF7">
        <v>63</v>
      </c>
      <c r="AH7">
        <v>34</v>
      </c>
      <c r="AM7">
        <v>11</v>
      </c>
      <c r="AN7" s="3"/>
      <c r="AO7">
        <v>10</v>
      </c>
      <c r="AP7">
        <v>10</v>
      </c>
      <c r="AQ7">
        <v>38</v>
      </c>
      <c r="AS7">
        <v>9</v>
      </c>
      <c r="AT7">
        <v>9</v>
      </c>
      <c r="AU7">
        <v>63</v>
      </c>
      <c r="BB7" t="e">
        <f t="shared" si="1"/>
        <v>#N/A</v>
      </c>
      <c r="BC7" t="e">
        <f t="shared" si="2"/>
        <v>#N/A</v>
      </c>
      <c r="BD7" t="e">
        <f t="shared" si="3"/>
        <v>#N/A</v>
      </c>
      <c r="BE7">
        <f t="shared" si="4"/>
        <v>9</v>
      </c>
      <c r="BG7" t="e">
        <f t="shared" si="5"/>
        <v>#N/A</v>
      </c>
      <c r="BH7" t="e">
        <f t="shared" si="6"/>
        <v>#N/A</v>
      </c>
      <c r="BI7" t="e">
        <f t="shared" si="7"/>
        <v>#N/A</v>
      </c>
      <c r="BJ7">
        <f t="shared" si="8"/>
        <v>9</v>
      </c>
      <c r="BL7" t="e">
        <f t="shared" si="9"/>
        <v>#N/A</v>
      </c>
      <c r="BM7" t="e">
        <f t="shared" si="10"/>
        <v>#N/A</v>
      </c>
      <c r="BN7" t="e">
        <f t="shared" si="11"/>
        <v>#N/A</v>
      </c>
      <c r="BO7" t="e">
        <f t="shared" si="12"/>
        <v>#N/A</v>
      </c>
      <c r="BQ7" t="e">
        <f t="shared" si="13"/>
        <v>#N/A</v>
      </c>
      <c r="BR7" t="e">
        <f t="shared" si="0"/>
        <v>#N/A</v>
      </c>
      <c r="BS7" t="e">
        <f t="shared" si="0"/>
        <v>#N/A</v>
      </c>
      <c r="BT7" t="e">
        <f t="shared" si="0"/>
        <v>#N/A</v>
      </c>
    </row>
    <row r="8" spans="1:72" ht="12.75">
      <c r="A8">
        <v>19</v>
      </c>
      <c r="C8">
        <v>48</v>
      </c>
      <c r="D8" t="s">
        <v>90</v>
      </c>
      <c r="H8">
        <v>63</v>
      </c>
      <c r="K8" s="6"/>
      <c r="L8" s="6" t="s">
        <v>140</v>
      </c>
      <c r="M8" s="9">
        <f>COUNT(BG2:BG100)/COUNT($A$3:$A$100)</f>
        <v>0.631578947368421</v>
      </c>
      <c r="N8" s="9">
        <f>COUNT(BH2:BH100)/COUNT($A$3:$A$100)</f>
        <v>0.21052631578947367</v>
      </c>
      <c r="O8" s="9">
        <f>COUNT(BI2:BI100)/COUNT($A$3:$A$100)</f>
        <v>0.10526315789473684</v>
      </c>
      <c r="P8" s="9">
        <f>COUNT(BJ2:BJ100)/COUNT($A$3:$A$100)</f>
        <v>0.7368421052631579</v>
      </c>
      <c r="Q8"/>
      <c r="R8"/>
      <c r="U8">
        <v>32</v>
      </c>
      <c r="V8">
        <v>65</v>
      </c>
      <c r="W8">
        <v>12</v>
      </c>
      <c r="X8">
        <v>9</v>
      </c>
      <c r="Z8">
        <v>32</v>
      </c>
      <c r="AA8">
        <v>65</v>
      </c>
      <c r="AB8">
        <v>44</v>
      </c>
      <c r="AC8">
        <v>9</v>
      </c>
      <c r="AE8">
        <v>32</v>
      </c>
      <c r="AF8">
        <v>65</v>
      </c>
      <c r="AH8">
        <v>38</v>
      </c>
      <c r="AM8">
        <v>6</v>
      </c>
      <c r="AN8" s="3"/>
      <c r="AO8">
        <v>11</v>
      </c>
      <c r="AP8">
        <v>11</v>
      </c>
      <c r="AQ8">
        <v>39</v>
      </c>
      <c r="AS8">
        <v>10</v>
      </c>
      <c r="AT8">
        <v>10</v>
      </c>
      <c r="AU8">
        <v>64</v>
      </c>
      <c r="BB8">
        <f t="shared" si="1"/>
        <v>16</v>
      </c>
      <c r="BC8" t="e">
        <f t="shared" si="2"/>
        <v>#N/A</v>
      </c>
      <c r="BD8" t="e">
        <f t="shared" si="3"/>
        <v>#N/A</v>
      </c>
      <c r="BE8">
        <f t="shared" si="4"/>
        <v>13</v>
      </c>
      <c r="BG8">
        <f t="shared" si="5"/>
        <v>16</v>
      </c>
      <c r="BH8" t="e">
        <f t="shared" si="6"/>
        <v>#N/A</v>
      </c>
      <c r="BI8">
        <f t="shared" si="7"/>
        <v>2</v>
      </c>
      <c r="BJ8">
        <f t="shared" si="8"/>
        <v>13</v>
      </c>
      <c r="BL8">
        <f t="shared" si="9"/>
        <v>16</v>
      </c>
      <c r="BM8" t="e">
        <f t="shared" si="10"/>
        <v>#N/A</v>
      </c>
      <c r="BN8" t="e">
        <f t="shared" si="11"/>
        <v>#N/A</v>
      </c>
      <c r="BO8">
        <f t="shared" si="12"/>
        <v>18</v>
      </c>
      <c r="BQ8" t="e">
        <f t="shared" si="13"/>
        <v>#N/A</v>
      </c>
      <c r="BR8" t="e">
        <f t="shared" si="0"/>
        <v>#N/A</v>
      </c>
      <c r="BS8" t="e">
        <f t="shared" si="0"/>
        <v>#N/A</v>
      </c>
      <c r="BT8">
        <f t="shared" si="0"/>
        <v>11</v>
      </c>
    </row>
    <row r="9" spans="1:72" ht="12.75">
      <c r="A9">
        <v>20</v>
      </c>
      <c r="C9">
        <v>32</v>
      </c>
      <c r="D9" t="s">
        <v>91</v>
      </c>
      <c r="H9">
        <v>65</v>
      </c>
      <c r="K9" s="6">
        <v>10</v>
      </c>
      <c r="L9" s="6" t="s">
        <v>152</v>
      </c>
      <c r="M9" s="9">
        <f>COUNT(BL2:BL100)/COUNT(AE2:AE101)</f>
        <v>0.5</v>
      </c>
      <c r="N9" s="9">
        <f>COUNT(BM2:BM100)/COUNT(AF2:AF101)</f>
        <v>0.1</v>
      </c>
      <c r="O9" s="9">
        <f>COUNT(BN2:BN100)/COUNT(AG2:AG101)</f>
        <v>1</v>
      </c>
      <c r="P9" s="9">
        <f>COUNT(BO2:BO100)/COUNT(AH2:AH101)</f>
        <v>0.2631578947368421</v>
      </c>
      <c r="Q9"/>
      <c r="R9"/>
      <c r="U9">
        <v>57</v>
      </c>
      <c r="V9">
        <v>64</v>
      </c>
      <c r="W9">
        <v>16</v>
      </c>
      <c r="X9">
        <v>10</v>
      </c>
      <c r="Z9">
        <v>57</v>
      </c>
      <c r="AA9">
        <v>64</v>
      </c>
      <c r="AC9">
        <v>10</v>
      </c>
      <c r="AE9">
        <v>57</v>
      </c>
      <c r="AF9">
        <v>64</v>
      </c>
      <c r="AH9">
        <v>39</v>
      </c>
      <c r="AM9">
        <v>62</v>
      </c>
      <c r="AO9">
        <v>12</v>
      </c>
      <c r="AP9">
        <v>13</v>
      </c>
      <c r="AQ9">
        <v>44</v>
      </c>
      <c r="AS9">
        <v>11</v>
      </c>
      <c r="AT9">
        <v>11</v>
      </c>
      <c r="AU9">
        <v>65</v>
      </c>
      <c r="BB9" t="e">
        <f t="shared" si="1"/>
        <v>#N/A</v>
      </c>
      <c r="BC9" t="e">
        <f t="shared" si="2"/>
        <v>#N/A</v>
      </c>
      <c r="BD9">
        <f t="shared" si="3"/>
        <v>14</v>
      </c>
      <c r="BE9" t="e">
        <f t="shared" si="4"/>
        <v>#N/A</v>
      </c>
      <c r="BG9" t="e">
        <f t="shared" si="5"/>
        <v>#N/A</v>
      </c>
      <c r="BH9" t="e">
        <f t="shared" si="6"/>
        <v>#N/A</v>
      </c>
      <c r="BI9" t="e">
        <f t="shared" si="7"/>
        <v>#N/A</v>
      </c>
      <c r="BJ9" t="e">
        <f t="shared" si="8"/>
        <v>#N/A</v>
      </c>
      <c r="BL9" t="e">
        <f t="shared" si="9"/>
        <v>#N/A</v>
      </c>
      <c r="BM9" t="e">
        <f t="shared" si="10"/>
        <v>#N/A</v>
      </c>
      <c r="BN9" t="e">
        <f t="shared" si="11"/>
        <v>#N/A</v>
      </c>
      <c r="BO9">
        <f t="shared" si="12"/>
        <v>19</v>
      </c>
      <c r="BQ9" t="e">
        <f t="shared" si="13"/>
        <v>#N/A</v>
      </c>
      <c r="BR9" t="e">
        <f t="shared" si="0"/>
        <v>#N/A</v>
      </c>
      <c r="BS9" t="e">
        <f t="shared" si="0"/>
        <v>#N/A</v>
      </c>
      <c r="BT9" t="e">
        <f t="shared" si="0"/>
        <v>#N/A</v>
      </c>
    </row>
    <row r="10" spans="1:72" ht="12.75">
      <c r="A10">
        <v>21</v>
      </c>
      <c r="C10">
        <v>57</v>
      </c>
      <c r="D10" t="s">
        <v>92</v>
      </c>
      <c r="H10">
        <v>64</v>
      </c>
      <c r="K10" s="6"/>
      <c r="L10" s="6" t="s">
        <v>140</v>
      </c>
      <c r="M10" s="9">
        <f>COUNT(BL2:BL100)/COUNT($A$3:$A$101)</f>
        <v>0.2631578947368421</v>
      </c>
      <c r="N10" s="9">
        <f>COUNT(BM2:BM100)/COUNT($A$3:$A$101)</f>
        <v>0.05263157894736842</v>
      </c>
      <c r="O10" s="9">
        <f>COUNT(BN2:BN100)/COUNT($A$3:$A$101)</f>
        <v>0.05263157894736842</v>
      </c>
      <c r="P10" s="9">
        <f>COUNT(BO2:BO100)/COUNT($A$3:$A$101)</f>
        <v>0.2631578947368421</v>
      </c>
      <c r="Q10"/>
      <c r="R10"/>
      <c r="U10">
        <v>25</v>
      </c>
      <c r="V10">
        <v>66</v>
      </c>
      <c r="W10">
        <v>18</v>
      </c>
      <c r="X10">
        <v>11</v>
      </c>
      <c r="Z10">
        <v>25</v>
      </c>
      <c r="AA10">
        <v>66</v>
      </c>
      <c r="AC10">
        <v>11</v>
      </c>
      <c r="AE10">
        <v>25</v>
      </c>
      <c r="AF10">
        <v>66</v>
      </c>
      <c r="AH10">
        <v>44</v>
      </c>
      <c r="AM10">
        <v>61</v>
      </c>
      <c r="AN10" s="3"/>
      <c r="AO10">
        <v>13</v>
      </c>
      <c r="AP10">
        <v>16</v>
      </c>
      <c r="AQ10">
        <v>48</v>
      </c>
      <c r="AS10">
        <v>12</v>
      </c>
      <c r="AT10">
        <v>36</v>
      </c>
      <c r="AU10">
        <v>66</v>
      </c>
      <c r="BB10" t="e">
        <f t="shared" si="1"/>
        <v>#N/A</v>
      </c>
      <c r="BC10" t="e">
        <f t="shared" si="2"/>
        <v>#N/A</v>
      </c>
      <c r="BD10">
        <f t="shared" si="3"/>
        <v>5</v>
      </c>
      <c r="BE10" t="e">
        <f t="shared" si="4"/>
        <v>#N/A</v>
      </c>
      <c r="BG10" t="e">
        <f t="shared" si="5"/>
        <v>#N/A</v>
      </c>
      <c r="BH10" t="e">
        <f t="shared" si="6"/>
        <v>#N/A</v>
      </c>
      <c r="BI10" t="e">
        <f t="shared" si="7"/>
        <v>#N/A</v>
      </c>
      <c r="BJ10" t="e">
        <f t="shared" si="8"/>
        <v>#N/A</v>
      </c>
      <c r="BL10" t="e">
        <f t="shared" si="9"/>
        <v>#N/A</v>
      </c>
      <c r="BM10" t="e">
        <f t="shared" si="10"/>
        <v>#N/A</v>
      </c>
      <c r="BN10" t="e">
        <f t="shared" si="11"/>
        <v>#N/A</v>
      </c>
      <c r="BO10">
        <f t="shared" si="12"/>
        <v>2</v>
      </c>
      <c r="BQ10" t="e">
        <f t="shared" si="13"/>
        <v>#N/A</v>
      </c>
      <c r="BR10" t="e">
        <f t="shared" si="0"/>
        <v>#N/A</v>
      </c>
      <c r="BS10" t="e">
        <f t="shared" si="0"/>
        <v>#N/A</v>
      </c>
      <c r="BT10" t="e">
        <f t="shared" si="0"/>
        <v>#N/A</v>
      </c>
    </row>
    <row r="11" spans="1:72" ht="12.75">
      <c r="A11">
        <v>8</v>
      </c>
      <c r="C11">
        <v>25</v>
      </c>
      <c r="D11" t="s">
        <v>93</v>
      </c>
      <c r="H11">
        <v>66</v>
      </c>
      <c r="K11" s="6">
        <v>5</v>
      </c>
      <c r="L11" s="6" t="s">
        <v>152</v>
      </c>
      <c r="M11" s="9">
        <f>COUNT(BQ2:BQ101)/COUNT(AJ2:AJ101)</f>
        <v>0.6</v>
      </c>
      <c r="N11" s="9">
        <f>COUNT(BR2:BR101)/COUNT(AK2:AK101)</f>
        <v>0.2</v>
      </c>
      <c r="O11" s="9" t="e">
        <f>COUNT(BS2:BS101)/COUNT(AL2:AL101)</f>
        <v>#DIV/0!</v>
      </c>
      <c r="P11" s="9">
        <f>COUNT(BT2:BT101)/COUNT(AM2:AM101)</f>
        <v>0.4</v>
      </c>
      <c r="Q11"/>
      <c r="R11"/>
      <c r="U11">
        <v>6</v>
      </c>
      <c r="V11">
        <v>67</v>
      </c>
      <c r="W11">
        <v>20</v>
      </c>
      <c r="X11">
        <v>12</v>
      </c>
      <c r="Z11">
        <v>6</v>
      </c>
      <c r="AA11">
        <v>67</v>
      </c>
      <c r="AC11">
        <v>12</v>
      </c>
      <c r="AE11">
        <v>6</v>
      </c>
      <c r="AF11">
        <v>67</v>
      </c>
      <c r="AH11">
        <v>48</v>
      </c>
      <c r="AM11">
        <v>51</v>
      </c>
      <c r="AN11" s="3"/>
      <c r="AO11">
        <v>16</v>
      </c>
      <c r="AP11">
        <v>20</v>
      </c>
      <c r="AQ11">
        <v>57</v>
      </c>
      <c r="AS11">
        <v>14</v>
      </c>
      <c r="AT11">
        <v>41</v>
      </c>
      <c r="AU11">
        <v>67</v>
      </c>
      <c r="BB11">
        <f t="shared" si="1"/>
        <v>11</v>
      </c>
      <c r="BC11" t="e">
        <f t="shared" si="2"/>
        <v>#N/A</v>
      </c>
      <c r="BD11">
        <f t="shared" si="3"/>
        <v>7</v>
      </c>
      <c r="BE11" t="e">
        <f t="shared" si="4"/>
        <v>#N/A</v>
      </c>
      <c r="BG11">
        <f t="shared" si="5"/>
        <v>11</v>
      </c>
      <c r="BH11" t="e">
        <f t="shared" si="6"/>
        <v>#N/A</v>
      </c>
      <c r="BI11" t="e">
        <f t="shared" si="7"/>
        <v>#N/A</v>
      </c>
      <c r="BJ11" t="e">
        <f t="shared" si="8"/>
        <v>#N/A</v>
      </c>
      <c r="BL11">
        <f t="shared" si="9"/>
        <v>11</v>
      </c>
      <c r="BM11" t="e">
        <f t="shared" si="10"/>
        <v>#N/A</v>
      </c>
      <c r="BN11" t="e">
        <f t="shared" si="11"/>
        <v>#N/A</v>
      </c>
      <c r="BO11" t="e">
        <f t="shared" si="12"/>
        <v>#N/A</v>
      </c>
      <c r="BQ11" t="e">
        <f t="shared" si="13"/>
        <v>#N/A</v>
      </c>
      <c r="BR11" t="e">
        <f t="shared" si="0"/>
        <v>#N/A</v>
      </c>
      <c r="BS11" t="e">
        <f t="shared" si="0"/>
        <v>#N/A</v>
      </c>
      <c r="BT11" t="e">
        <f t="shared" si="0"/>
        <v>#N/A</v>
      </c>
    </row>
    <row r="12" spans="1:72" ht="12.75">
      <c r="A12">
        <v>5</v>
      </c>
      <c r="C12">
        <v>6</v>
      </c>
      <c r="D12" t="s">
        <v>94</v>
      </c>
      <c r="H12">
        <v>67</v>
      </c>
      <c r="K12" s="6"/>
      <c r="L12" s="6" t="s">
        <v>140</v>
      </c>
      <c r="M12" s="9">
        <f>COUNT(BQ2:BQ101)/COUNT($A$3:$A$101)</f>
        <v>0.15789473684210525</v>
      </c>
      <c r="N12" s="9">
        <f>COUNT(BR2:BR101)/COUNT($A$3:$A$101)</f>
        <v>0.05263157894736842</v>
      </c>
      <c r="O12" s="9">
        <f>COUNT(BS2:BS101)/COUNT($A$3:$A$101)</f>
        <v>0</v>
      </c>
      <c r="P12" s="9">
        <f>COUNT(BT2:BT101)/COUNT($A$3:$A$101)</f>
        <v>0.21052631578947367</v>
      </c>
      <c r="Q12"/>
      <c r="R12"/>
      <c r="U12">
        <v>8</v>
      </c>
      <c r="V12">
        <v>1</v>
      </c>
      <c r="W12">
        <v>21</v>
      </c>
      <c r="X12">
        <v>13</v>
      </c>
      <c r="Z12">
        <v>8</v>
      </c>
      <c r="AA12">
        <v>1</v>
      </c>
      <c r="AC12">
        <v>13</v>
      </c>
      <c r="AH12">
        <v>51</v>
      </c>
      <c r="AO12">
        <v>18</v>
      </c>
      <c r="AP12">
        <v>21</v>
      </c>
      <c r="AS12">
        <v>15</v>
      </c>
      <c r="AT12">
        <v>42</v>
      </c>
      <c r="BB12">
        <f t="shared" si="1"/>
        <v>9</v>
      </c>
      <c r="BC12" t="e">
        <f t="shared" si="2"/>
        <v>#N/A</v>
      </c>
      <c r="BD12">
        <f t="shared" si="3"/>
        <v>8</v>
      </c>
      <c r="BE12">
        <f t="shared" si="4"/>
        <v>1</v>
      </c>
      <c r="BG12">
        <f t="shared" si="5"/>
        <v>9</v>
      </c>
      <c r="BH12" t="e">
        <f t="shared" si="6"/>
        <v>#N/A</v>
      </c>
      <c r="BI12" t="e">
        <f t="shared" si="7"/>
        <v>#N/A</v>
      </c>
      <c r="BJ12">
        <f t="shared" si="8"/>
        <v>1</v>
      </c>
      <c r="BL12" t="e">
        <f t="shared" si="9"/>
        <v>#N/A</v>
      </c>
      <c r="BM12" t="e">
        <f t="shared" si="10"/>
        <v>#N/A</v>
      </c>
      <c r="BN12" t="e">
        <f t="shared" si="11"/>
        <v>#N/A</v>
      </c>
      <c r="BO12" t="e">
        <f t="shared" si="12"/>
        <v>#N/A</v>
      </c>
      <c r="BQ12" t="e">
        <f t="shared" si="13"/>
        <v>#N/A</v>
      </c>
      <c r="BR12" t="e">
        <f t="shared" si="0"/>
        <v>#N/A</v>
      </c>
      <c r="BS12" t="e">
        <f t="shared" si="0"/>
        <v>#N/A</v>
      </c>
      <c r="BT12" t="e">
        <f t="shared" si="0"/>
        <v>#N/A</v>
      </c>
    </row>
    <row r="13" spans="1:72" ht="12.75">
      <c r="A13">
        <v>6</v>
      </c>
      <c r="C13">
        <v>8</v>
      </c>
      <c r="D13" t="s">
        <v>95</v>
      </c>
      <c r="H13">
        <v>1</v>
      </c>
      <c r="K13"/>
      <c r="L13"/>
      <c r="M13" t="s">
        <v>146</v>
      </c>
      <c r="N13"/>
      <c r="O13"/>
      <c r="P13"/>
      <c r="Q13"/>
      <c r="R13"/>
      <c r="U13">
        <v>28</v>
      </c>
      <c r="V13">
        <v>2</v>
      </c>
      <c r="W13">
        <v>25</v>
      </c>
      <c r="X13">
        <v>14</v>
      </c>
      <c r="Z13">
        <v>28</v>
      </c>
      <c r="AA13">
        <v>2</v>
      </c>
      <c r="AC13">
        <v>14</v>
      </c>
      <c r="AH13">
        <v>61</v>
      </c>
      <c r="AO13">
        <v>20</v>
      </c>
      <c r="AP13">
        <v>25</v>
      </c>
      <c r="AS13">
        <v>16</v>
      </c>
      <c r="AT13">
        <v>43</v>
      </c>
      <c r="BB13">
        <f t="shared" si="1"/>
        <v>15</v>
      </c>
      <c r="BC13" t="e">
        <f t="shared" si="2"/>
        <v>#N/A</v>
      </c>
      <c r="BD13" t="e">
        <f t="shared" si="3"/>
        <v>#N/A</v>
      </c>
      <c r="BE13" t="e">
        <f t="shared" si="4"/>
        <v>#N/A</v>
      </c>
      <c r="BG13">
        <f t="shared" si="5"/>
        <v>15</v>
      </c>
      <c r="BH13" t="e">
        <f t="shared" si="6"/>
        <v>#N/A</v>
      </c>
      <c r="BI13" t="e">
        <f t="shared" si="7"/>
        <v>#N/A</v>
      </c>
      <c r="BJ13" t="e">
        <f t="shared" si="8"/>
        <v>#N/A</v>
      </c>
      <c r="BL13" t="e">
        <f t="shared" si="9"/>
        <v>#N/A</v>
      </c>
      <c r="BM13" t="e">
        <f t="shared" si="10"/>
        <v>#N/A</v>
      </c>
      <c r="BN13" t="e">
        <f t="shared" si="11"/>
        <v>#N/A</v>
      </c>
      <c r="BO13" t="e">
        <f t="shared" si="12"/>
        <v>#N/A</v>
      </c>
      <c r="BQ13" t="e">
        <f t="shared" si="13"/>
        <v>#N/A</v>
      </c>
      <c r="BR13" t="e">
        <f t="shared" si="0"/>
        <v>#N/A</v>
      </c>
      <c r="BS13" t="e">
        <f t="shared" si="0"/>
        <v>#N/A</v>
      </c>
      <c r="BT13" t="e">
        <f t="shared" si="0"/>
        <v>#N/A</v>
      </c>
    </row>
    <row r="14" spans="1:72" ht="12.75">
      <c r="A14">
        <v>7</v>
      </c>
      <c r="C14">
        <v>28</v>
      </c>
      <c r="D14" t="s">
        <v>96</v>
      </c>
      <c r="H14">
        <v>2</v>
      </c>
      <c r="K14"/>
      <c r="L14" t="s">
        <v>147</v>
      </c>
      <c r="M14"/>
      <c r="N14"/>
      <c r="O14"/>
      <c r="P14"/>
      <c r="Q14"/>
      <c r="R14"/>
      <c r="U14">
        <v>10</v>
      </c>
      <c r="V14">
        <v>3</v>
      </c>
      <c r="W14">
        <v>28</v>
      </c>
      <c r="X14">
        <v>15</v>
      </c>
      <c r="Z14">
        <v>10</v>
      </c>
      <c r="AA14">
        <v>3</v>
      </c>
      <c r="AC14">
        <v>15</v>
      </c>
      <c r="AH14">
        <v>62</v>
      </c>
      <c r="AO14">
        <v>20</v>
      </c>
      <c r="AP14">
        <v>28</v>
      </c>
      <c r="AS14">
        <v>17</v>
      </c>
      <c r="AT14">
        <v>44</v>
      </c>
      <c r="BB14" t="e">
        <f t="shared" si="1"/>
        <v>#N/A</v>
      </c>
      <c r="BC14" t="e">
        <f t="shared" si="2"/>
        <v>#N/A</v>
      </c>
      <c r="BD14">
        <f t="shared" si="3"/>
        <v>15</v>
      </c>
      <c r="BE14" t="e">
        <f t="shared" si="4"/>
        <v>#N/A</v>
      </c>
      <c r="BG14" t="e">
        <f t="shared" si="5"/>
        <v>#N/A</v>
      </c>
      <c r="BH14" t="e">
        <f t="shared" si="6"/>
        <v>#N/A</v>
      </c>
      <c r="BI14" t="e">
        <f t="shared" si="7"/>
        <v>#N/A</v>
      </c>
      <c r="BJ14" t="e">
        <f t="shared" si="8"/>
        <v>#N/A</v>
      </c>
      <c r="BL14" t="e">
        <f t="shared" si="9"/>
        <v>#N/A</v>
      </c>
      <c r="BM14" t="e">
        <f t="shared" si="10"/>
        <v>#N/A</v>
      </c>
      <c r="BN14" t="e">
        <f t="shared" si="11"/>
        <v>#N/A</v>
      </c>
      <c r="BO14" t="e">
        <f t="shared" si="12"/>
        <v>#N/A</v>
      </c>
      <c r="BQ14" t="e">
        <f t="shared" si="13"/>
        <v>#N/A</v>
      </c>
      <c r="BR14" t="e">
        <f t="shared" si="0"/>
        <v>#N/A</v>
      </c>
      <c r="BS14" t="e">
        <f t="shared" si="0"/>
        <v>#N/A</v>
      </c>
      <c r="BT14" t="e">
        <f t="shared" si="0"/>
        <v>#N/A</v>
      </c>
    </row>
    <row r="15" spans="1:72" ht="12.75">
      <c r="A15">
        <v>9</v>
      </c>
      <c r="C15">
        <v>10</v>
      </c>
      <c r="D15" t="s">
        <v>97</v>
      </c>
      <c r="H15">
        <v>3</v>
      </c>
      <c r="K15"/>
      <c r="L15" t="s">
        <v>84</v>
      </c>
      <c r="M15"/>
      <c r="N15"/>
      <c r="O15"/>
      <c r="P15"/>
      <c r="Q15"/>
      <c r="R15"/>
      <c r="U15">
        <v>16</v>
      </c>
      <c r="V15">
        <v>4</v>
      </c>
      <c r="W15">
        <v>29</v>
      </c>
      <c r="X15">
        <v>16</v>
      </c>
      <c r="Z15">
        <v>16</v>
      </c>
      <c r="AA15">
        <v>4</v>
      </c>
      <c r="AC15">
        <v>16</v>
      </c>
      <c r="AH15">
        <v>63</v>
      </c>
      <c r="AO15">
        <v>21</v>
      </c>
      <c r="AP15">
        <v>29</v>
      </c>
      <c r="AS15">
        <v>18</v>
      </c>
      <c r="AT15">
        <v>47</v>
      </c>
      <c r="BB15">
        <f t="shared" si="1"/>
        <v>14</v>
      </c>
      <c r="BC15" t="e">
        <f t="shared" si="2"/>
        <v>#N/A</v>
      </c>
      <c r="BD15" t="e">
        <f t="shared" si="3"/>
        <v>#N/A</v>
      </c>
      <c r="BE15">
        <f t="shared" si="4"/>
        <v>14</v>
      </c>
      <c r="BG15">
        <f t="shared" si="5"/>
        <v>14</v>
      </c>
      <c r="BH15" t="e">
        <f t="shared" si="6"/>
        <v>#N/A</v>
      </c>
      <c r="BI15" t="e">
        <f t="shared" si="7"/>
        <v>#N/A</v>
      </c>
      <c r="BJ15">
        <f t="shared" si="8"/>
        <v>14</v>
      </c>
      <c r="BL15" t="e">
        <f t="shared" si="9"/>
        <v>#N/A</v>
      </c>
      <c r="BM15" t="e">
        <f t="shared" si="10"/>
        <v>#N/A</v>
      </c>
      <c r="BN15" t="e">
        <f t="shared" si="11"/>
        <v>#N/A</v>
      </c>
      <c r="BO15" t="e">
        <f t="shared" si="12"/>
        <v>#N/A</v>
      </c>
      <c r="BQ15" t="e">
        <f t="shared" si="13"/>
        <v>#N/A</v>
      </c>
      <c r="BR15" t="e">
        <f t="shared" si="0"/>
        <v>#N/A</v>
      </c>
      <c r="BS15" t="e">
        <f t="shared" si="0"/>
        <v>#N/A</v>
      </c>
      <c r="BT15" t="e">
        <f t="shared" si="0"/>
        <v>#N/A</v>
      </c>
    </row>
    <row r="16" spans="1:72" ht="12.75">
      <c r="A16">
        <v>16</v>
      </c>
      <c r="C16">
        <v>16</v>
      </c>
      <c r="D16" t="s">
        <v>98</v>
      </c>
      <c r="H16">
        <v>4</v>
      </c>
      <c r="K16"/>
      <c r="L16"/>
      <c r="M16" t="s">
        <v>148</v>
      </c>
      <c r="N16"/>
      <c r="O16"/>
      <c r="P16"/>
      <c r="Q16"/>
      <c r="R16"/>
      <c r="U16">
        <v>45</v>
      </c>
      <c r="V16">
        <v>9</v>
      </c>
      <c r="W16">
        <v>32</v>
      </c>
      <c r="X16">
        <v>17</v>
      </c>
      <c r="Z16">
        <v>45</v>
      </c>
      <c r="AA16">
        <v>9</v>
      </c>
      <c r="AC16">
        <v>17</v>
      </c>
      <c r="AH16">
        <v>64</v>
      </c>
      <c r="AO16">
        <v>25</v>
      </c>
      <c r="AP16">
        <v>32</v>
      </c>
      <c r="AS16">
        <v>20</v>
      </c>
      <c r="AT16">
        <v>51</v>
      </c>
      <c r="BB16" t="e">
        <f t="shared" si="1"/>
        <v>#N/A</v>
      </c>
      <c r="BC16">
        <f t="shared" si="2"/>
        <v>13</v>
      </c>
      <c r="BD16">
        <f t="shared" si="3"/>
        <v>16</v>
      </c>
      <c r="BE16" t="e">
        <f t="shared" si="4"/>
        <v>#N/A</v>
      </c>
      <c r="BG16" t="e">
        <f t="shared" si="5"/>
        <v>#N/A</v>
      </c>
      <c r="BH16">
        <f t="shared" si="6"/>
        <v>13</v>
      </c>
      <c r="BI16" t="e">
        <f t="shared" si="7"/>
        <v>#N/A</v>
      </c>
      <c r="BJ16" t="e">
        <f t="shared" si="8"/>
        <v>#N/A</v>
      </c>
      <c r="BL16" t="e">
        <f t="shared" si="9"/>
        <v>#N/A</v>
      </c>
      <c r="BM16" t="e">
        <f t="shared" si="10"/>
        <v>#N/A</v>
      </c>
      <c r="BN16" t="e">
        <f t="shared" si="11"/>
        <v>#N/A</v>
      </c>
      <c r="BO16" t="e">
        <f t="shared" si="12"/>
        <v>#N/A</v>
      </c>
      <c r="BQ16" t="e">
        <f t="shared" si="13"/>
        <v>#N/A</v>
      </c>
      <c r="BR16" t="e">
        <f t="shared" si="0"/>
        <v>#N/A</v>
      </c>
      <c r="BS16" t="e">
        <f t="shared" si="0"/>
        <v>#N/A</v>
      </c>
      <c r="BT16" t="e">
        <f t="shared" si="0"/>
        <v>#N/A</v>
      </c>
    </row>
    <row r="17" spans="1:72" ht="12.75">
      <c r="A17">
        <v>28</v>
      </c>
      <c r="C17">
        <v>45</v>
      </c>
      <c r="D17" t="s">
        <v>99</v>
      </c>
      <c r="H17">
        <v>9</v>
      </c>
      <c r="K17"/>
      <c r="L17"/>
      <c r="M17"/>
      <c r="N17"/>
      <c r="O17"/>
      <c r="P17"/>
      <c r="Q17"/>
      <c r="R17"/>
      <c r="U17">
        <v>3</v>
      </c>
      <c r="V17">
        <v>10</v>
      </c>
      <c r="W17">
        <v>38</v>
      </c>
      <c r="X17">
        <v>18</v>
      </c>
      <c r="Z17">
        <v>3</v>
      </c>
      <c r="AA17">
        <v>10</v>
      </c>
      <c r="AC17">
        <v>18</v>
      </c>
      <c r="AH17">
        <v>65</v>
      </c>
      <c r="AO17">
        <v>28</v>
      </c>
      <c r="AP17">
        <v>34</v>
      </c>
      <c r="AS17">
        <v>21</v>
      </c>
      <c r="AT17">
        <v>52</v>
      </c>
      <c r="BB17" t="e">
        <f t="shared" si="1"/>
        <v>#N/A</v>
      </c>
      <c r="BC17" t="e">
        <f t="shared" si="2"/>
        <v>#N/A</v>
      </c>
      <c r="BD17">
        <f t="shared" si="3"/>
        <v>18</v>
      </c>
      <c r="BE17">
        <f t="shared" si="4"/>
        <v>5</v>
      </c>
      <c r="BG17" t="e">
        <f t="shared" si="5"/>
        <v>#N/A</v>
      </c>
      <c r="BH17" t="e">
        <f t="shared" si="6"/>
        <v>#N/A</v>
      </c>
      <c r="BI17" t="e">
        <f t="shared" si="7"/>
        <v>#N/A</v>
      </c>
      <c r="BJ17">
        <f t="shared" si="8"/>
        <v>5</v>
      </c>
      <c r="BL17" t="e">
        <f t="shared" si="9"/>
        <v>#N/A</v>
      </c>
      <c r="BM17" t="e">
        <f t="shared" si="10"/>
        <v>#N/A</v>
      </c>
      <c r="BN17" t="e">
        <f t="shared" si="11"/>
        <v>#N/A</v>
      </c>
      <c r="BO17" t="e">
        <f t="shared" si="12"/>
        <v>#N/A</v>
      </c>
      <c r="BQ17" t="e">
        <f t="shared" si="13"/>
        <v>#N/A</v>
      </c>
      <c r="BR17" t="e">
        <f t="shared" si="0"/>
        <v>#N/A</v>
      </c>
      <c r="BS17" t="e">
        <f t="shared" si="0"/>
        <v>#N/A</v>
      </c>
      <c r="BT17" t="e">
        <f t="shared" si="0"/>
        <v>#N/A</v>
      </c>
    </row>
    <row r="18" spans="1:72" ht="12.75">
      <c r="A18">
        <v>32</v>
      </c>
      <c r="C18">
        <v>3</v>
      </c>
      <c r="D18" t="s">
        <v>100</v>
      </c>
      <c r="H18">
        <v>10</v>
      </c>
      <c r="K18"/>
      <c r="L18"/>
      <c r="M18"/>
      <c r="N18"/>
      <c r="O18"/>
      <c r="P18"/>
      <c r="Q18"/>
      <c r="R18"/>
      <c r="U18">
        <v>4</v>
      </c>
      <c r="V18">
        <v>53</v>
      </c>
      <c r="W18">
        <v>39</v>
      </c>
      <c r="X18">
        <v>20</v>
      </c>
      <c r="Z18">
        <v>4</v>
      </c>
      <c r="AA18">
        <v>53</v>
      </c>
      <c r="AC18">
        <v>20</v>
      </c>
      <c r="AH18">
        <v>66</v>
      </c>
      <c r="AO18">
        <v>29</v>
      </c>
      <c r="AP18">
        <v>38</v>
      </c>
      <c r="AS18">
        <v>22</v>
      </c>
      <c r="AT18">
        <v>53</v>
      </c>
      <c r="BB18" t="e">
        <f t="shared" si="1"/>
        <v>#N/A</v>
      </c>
      <c r="BC18" t="e">
        <f t="shared" si="2"/>
        <v>#N/A</v>
      </c>
      <c r="BD18">
        <f t="shared" si="3"/>
        <v>19</v>
      </c>
      <c r="BE18">
        <f t="shared" si="4"/>
        <v>7</v>
      </c>
      <c r="BG18" t="e">
        <f t="shared" si="5"/>
        <v>#N/A</v>
      </c>
      <c r="BH18" t="e">
        <f t="shared" si="6"/>
        <v>#N/A</v>
      </c>
      <c r="BI18" t="e">
        <f t="shared" si="7"/>
        <v>#N/A</v>
      </c>
      <c r="BJ18">
        <f t="shared" si="8"/>
        <v>7</v>
      </c>
      <c r="BL18" t="e">
        <f t="shared" si="9"/>
        <v>#N/A</v>
      </c>
      <c r="BM18" t="e">
        <f t="shared" si="10"/>
        <v>#N/A</v>
      </c>
      <c r="BN18" t="e">
        <f t="shared" si="11"/>
        <v>#N/A</v>
      </c>
      <c r="BO18" t="e">
        <f t="shared" si="12"/>
        <v>#N/A</v>
      </c>
      <c r="BQ18" t="e">
        <f t="shared" si="13"/>
        <v>#N/A</v>
      </c>
      <c r="BR18" t="e">
        <f t="shared" si="13"/>
        <v>#N/A</v>
      </c>
      <c r="BS18" t="e">
        <f t="shared" si="13"/>
        <v>#N/A</v>
      </c>
      <c r="BT18" t="e">
        <f t="shared" si="13"/>
        <v>#N/A</v>
      </c>
    </row>
    <row r="19" spans="1:72" ht="12.75">
      <c r="A19">
        <v>36</v>
      </c>
      <c r="C19">
        <v>4</v>
      </c>
      <c r="D19" t="s">
        <v>101</v>
      </c>
      <c r="H19">
        <v>53</v>
      </c>
      <c r="K19"/>
      <c r="L19"/>
      <c r="M19" t="s">
        <v>149</v>
      </c>
      <c r="N19"/>
      <c r="O19"/>
      <c r="P19"/>
      <c r="Q19"/>
      <c r="R19"/>
      <c r="U19">
        <v>11</v>
      </c>
      <c r="V19">
        <v>52</v>
      </c>
      <c r="W19">
        <v>44</v>
      </c>
      <c r="X19">
        <v>21</v>
      </c>
      <c r="Z19">
        <v>11</v>
      </c>
      <c r="AA19">
        <v>52</v>
      </c>
      <c r="AC19">
        <v>21</v>
      </c>
      <c r="AH19">
        <v>67</v>
      </c>
      <c r="AO19">
        <v>32</v>
      </c>
      <c r="AP19">
        <v>39</v>
      </c>
      <c r="AS19">
        <v>23</v>
      </c>
      <c r="AT19">
        <v>56</v>
      </c>
      <c r="BB19" t="e">
        <f t="shared" si="1"/>
        <v>#N/A</v>
      </c>
      <c r="BC19" t="e">
        <f t="shared" si="2"/>
        <v>#N/A</v>
      </c>
      <c r="BD19">
        <f t="shared" si="3"/>
        <v>2</v>
      </c>
      <c r="BE19">
        <f t="shared" si="4"/>
        <v>8</v>
      </c>
      <c r="BG19" t="e">
        <f t="shared" si="5"/>
        <v>#N/A</v>
      </c>
      <c r="BH19" t="e">
        <f t="shared" si="6"/>
        <v>#N/A</v>
      </c>
      <c r="BI19" t="e">
        <f t="shared" si="7"/>
        <v>#N/A</v>
      </c>
      <c r="BJ19">
        <f t="shared" si="8"/>
        <v>8</v>
      </c>
      <c r="BL19" t="e">
        <f t="shared" si="9"/>
        <v>#N/A</v>
      </c>
      <c r="BM19" t="e">
        <f t="shared" si="10"/>
        <v>#N/A</v>
      </c>
      <c r="BN19" t="e">
        <f t="shared" si="11"/>
        <v>#N/A</v>
      </c>
      <c r="BO19" t="e">
        <f t="shared" si="12"/>
        <v>#N/A</v>
      </c>
      <c r="BQ19" t="e">
        <f t="shared" si="13"/>
        <v>#N/A</v>
      </c>
      <c r="BR19" t="e">
        <f t="shared" si="13"/>
        <v>#N/A</v>
      </c>
      <c r="BS19" t="e">
        <f t="shared" si="13"/>
        <v>#N/A</v>
      </c>
      <c r="BT19" t="e">
        <f t="shared" si="13"/>
        <v>#N/A</v>
      </c>
    </row>
    <row r="20" spans="1:72" ht="12.75">
      <c r="A20">
        <v>38</v>
      </c>
      <c r="C20">
        <v>11</v>
      </c>
      <c r="D20" t="s">
        <v>102</v>
      </c>
      <c r="H20">
        <v>52</v>
      </c>
      <c r="K20"/>
      <c r="L20" t="s">
        <v>150</v>
      </c>
      <c r="M20"/>
      <c r="N20"/>
      <c r="O20"/>
      <c r="P20"/>
      <c r="Q20"/>
      <c r="R20"/>
      <c r="U20">
        <v>20</v>
      </c>
      <c r="V20">
        <v>56</v>
      </c>
      <c r="X20">
        <v>22</v>
      </c>
      <c r="Z20">
        <v>20</v>
      </c>
      <c r="AA20">
        <v>56</v>
      </c>
      <c r="AC20">
        <v>22</v>
      </c>
      <c r="AH20">
        <v>57</v>
      </c>
      <c r="AO20">
        <v>34</v>
      </c>
      <c r="AP20">
        <v>44</v>
      </c>
      <c r="AS20">
        <v>25</v>
      </c>
      <c r="AT20">
        <v>61</v>
      </c>
      <c r="BB20">
        <f t="shared" si="1"/>
        <v>7</v>
      </c>
      <c r="BC20" t="e">
        <f t="shared" si="2"/>
        <v>#N/A</v>
      </c>
      <c r="BE20" t="e">
        <f t="shared" si="4"/>
        <v>#N/A</v>
      </c>
      <c r="BG20">
        <f t="shared" si="5"/>
        <v>7</v>
      </c>
      <c r="BH20" t="e">
        <f t="shared" si="6"/>
        <v>#N/A</v>
      </c>
      <c r="BI20" t="e">
        <f t="shared" si="7"/>
        <v>#N/A</v>
      </c>
      <c r="BJ20" t="e">
        <f t="shared" si="8"/>
        <v>#N/A</v>
      </c>
      <c r="BL20" t="e">
        <f t="shared" si="9"/>
        <v>#N/A</v>
      </c>
      <c r="BM20" t="e">
        <f t="shared" si="10"/>
        <v>#N/A</v>
      </c>
      <c r="BN20" t="e">
        <f t="shared" si="11"/>
        <v>#N/A</v>
      </c>
      <c r="BO20" t="e">
        <f t="shared" si="12"/>
        <v>#N/A</v>
      </c>
      <c r="BQ20" t="e">
        <f t="shared" si="13"/>
        <v>#N/A</v>
      </c>
      <c r="BR20" t="e">
        <f t="shared" si="13"/>
        <v>#N/A</v>
      </c>
      <c r="BS20" t="e">
        <f t="shared" si="13"/>
        <v>#N/A</v>
      </c>
      <c r="BT20" t="e">
        <f t="shared" si="13"/>
        <v>#N/A</v>
      </c>
    </row>
    <row r="21" spans="1:72" ht="12.75">
      <c r="A21">
        <v>39</v>
      </c>
      <c r="C21">
        <v>20</v>
      </c>
      <c r="D21" t="s">
        <v>103</v>
      </c>
      <c r="H21">
        <v>56</v>
      </c>
      <c r="K21"/>
      <c r="L21" t="s">
        <v>84</v>
      </c>
      <c r="M21"/>
      <c r="N21"/>
      <c r="O21"/>
      <c r="P21"/>
      <c r="Q21"/>
      <c r="R21"/>
      <c r="U21">
        <v>8888</v>
      </c>
      <c r="V21">
        <v>47</v>
      </c>
      <c r="X21">
        <v>23</v>
      </c>
      <c r="Z21">
        <v>8888</v>
      </c>
      <c r="AA21">
        <v>47</v>
      </c>
      <c r="AC21">
        <v>23</v>
      </c>
      <c r="AO21">
        <v>38</v>
      </c>
      <c r="AP21">
        <v>45</v>
      </c>
      <c r="AS21">
        <v>25</v>
      </c>
      <c r="AT21">
        <v>62</v>
      </c>
      <c r="BB21" t="e">
        <f t="shared" si="1"/>
        <v>#N/A</v>
      </c>
      <c r="BC21" t="e">
        <f t="shared" si="2"/>
        <v>#N/A</v>
      </c>
      <c r="BE21" t="e">
        <f t="shared" si="4"/>
        <v>#N/A</v>
      </c>
      <c r="BG21" t="e">
        <f t="shared" si="5"/>
        <v>#N/A</v>
      </c>
      <c r="BH21" t="e">
        <f t="shared" si="6"/>
        <v>#N/A</v>
      </c>
      <c r="BI21" t="e">
        <f t="shared" si="7"/>
        <v>#N/A</v>
      </c>
      <c r="BJ21" t="e">
        <f t="shared" si="8"/>
        <v>#N/A</v>
      </c>
      <c r="BL21" t="e">
        <f t="shared" si="9"/>
        <v>#N/A</v>
      </c>
      <c r="BM21" t="e">
        <f t="shared" si="10"/>
        <v>#N/A</v>
      </c>
      <c r="BN21" t="e">
        <f t="shared" si="11"/>
        <v>#N/A</v>
      </c>
      <c r="BO21" t="e">
        <f t="shared" si="12"/>
        <v>#N/A</v>
      </c>
      <c r="BQ21" t="e">
        <f t="shared" si="13"/>
        <v>#N/A</v>
      </c>
      <c r="BR21" t="e">
        <f t="shared" si="13"/>
        <v>#N/A</v>
      </c>
      <c r="BS21" t="e">
        <f t="shared" si="13"/>
        <v>#N/A</v>
      </c>
      <c r="BT21" t="e">
        <f t="shared" si="13"/>
        <v>#N/A</v>
      </c>
    </row>
    <row r="22" spans="3:72" ht="12.75">
      <c r="C22">
        <v>8888</v>
      </c>
      <c r="D22" t="s">
        <v>104</v>
      </c>
      <c r="H22">
        <v>47</v>
      </c>
      <c r="K22"/>
      <c r="L22"/>
      <c r="M22" t="s">
        <v>151</v>
      </c>
      <c r="N22"/>
      <c r="O22"/>
      <c r="P22"/>
      <c r="Q22"/>
      <c r="R22"/>
      <c r="U22">
        <v>21</v>
      </c>
      <c r="V22">
        <v>44</v>
      </c>
      <c r="X22">
        <v>25</v>
      </c>
      <c r="Z22">
        <v>21</v>
      </c>
      <c r="AA22">
        <v>44</v>
      </c>
      <c r="AC22">
        <v>25</v>
      </c>
      <c r="AO22">
        <v>39</v>
      </c>
      <c r="AP22">
        <v>48</v>
      </c>
      <c r="AS22">
        <v>26</v>
      </c>
      <c r="AT22">
        <v>63</v>
      </c>
      <c r="BB22">
        <f t="shared" si="1"/>
        <v>8</v>
      </c>
      <c r="BC22">
        <f t="shared" si="2"/>
        <v>2</v>
      </c>
      <c r="BE22" t="e">
        <f t="shared" si="4"/>
        <v>#N/A</v>
      </c>
      <c r="BG22">
        <f t="shared" si="5"/>
        <v>8</v>
      </c>
      <c r="BH22">
        <f t="shared" si="6"/>
        <v>2</v>
      </c>
      <c r="BI22" t="e">
        <f t="shared" si="7"/>
        <v>#N/A</v>
      </c>
      <c r="BJ22" t="e">
        <f t="shared" si="8"/>
        <v>#N/A</v>
      </c>
      <c r="BL22" t="e">
        <f t="shared" si="9"/>
        <v>#N/A</v>
      </c>
      <c r="BM22" t="e">
        <f t="shared" si="10"/>
        <v>#N/A</v>
      </c>
      <c r="BN22" t="e">
        <f t="shared" si="11"/>
        <v>#N/A</v>
      </c>
      <c r="BO22" t="e">
        <f t="shared" si="12"/>
        <v>#N/A</v>
      </c>
      <c r="BQ22" t="e">
        <f t="shared" si="13"/>
        <v>#N/A</v>
      </c>
      <c r="BR22" t="e">
        <f t="shared" si="13"/>
        <v>#N/A</v>
      </c>
      <c r="BS22" t="e">
        <f t="shared" si="13"/>
        <v>#N/A</v>
      </c>
      <c r="BT22" t="e">
        <f t="shared" si="13"/>
        <v>#N/A</v>
      </c>
    </row>
    <row r="23" spans="3:72" ht="12.75">
      <c r="C23">
        <v>21</v>
      </c>
      <c r="D23" t="s">
        <v>105</v>
      </c>
      <c r="H23">
        <v>44</v>
      </c>
      <c r="K23"/>
      <c r="L23"/>
      <c r="M23"/>
      <c r="N23"/>
      <c r="O23"/>
      <c r="P23"/>
      <c r="Q23"/>
      <c r="R23"/>
      <c r="U23">
        <v>13</v>
      </c>
      <c r="V23">
        <v>43</v>
      </c>
      <c r="X23">
        <v>26</v>
      </c>
      <c r="Z23">
        <v>13</v>
      </c>
      <c r="AA23">
        <v>43</v>
      </c>
      <c r="AC23">
        <v>26</v>
      </c>
      <c r="AO23">
        <v>44</v>
      </c>
      <c r="AP23">
        <v>49</v>
      </c>
      <c r="AS23">
        <v>27</v>
      </c>
      <c r="AT23">
        <v>64</v>
      </c>
      <c r="BB23">
        <f t="shared" si="1"/>
        <v>1</v>
      </c>
      <c r="BC23" t="e">
        <f t="shared" si="2"/>
        <v>#N/A</v>
      </c>
      <c r="BE23" t="e">
        <f t="shared" si="4"/>
        <v>#N/A</v>
      </c>
      <c r="BG23">
        <f t="shared" si="5"/>
        <v>1</v>
      </c>
      <c r="BH23" t="e">
        <f t="shared" si="6"/>
        <v>#N/A</v>
      </c>
      <c r="BI23" t="e">
        <f t="shared" si="7"/>
        <v>#N/A</v>
      </c>
      <c r="BJ23" t="e">
        <f t="shared" si="8"/>
        <v>#N/A</v>
      </c>
      <c r="BL23" t="e">
        <f t="shared" si="9"/>
        <v>#N/A</v>
      </c>
      <c r="BM23" t="e">
        <f t="shared" si="10"/>
        <v>#N/A</v>
      </c>
      <c r="BN23" t="e">
        <f t="shared" si="11"/>
        <v>#N/A</v>
      </c>
      <c r="BO23" t="e">
        <f t="shared" si="12"/>
        <v>#N/A</v>
      </c>
      <c r="BQ23" t="e">
        <f t="shared" si="13"/>
        <v>#N/A</v>
      </c>
      <c r="BR23" t="e">
        <f t="shared" si="13"/>
        <v>#N/A</v>
      </c>
      <c r="BS23" t="e">
        <f t="shared" si="13"/>
        <v>#N/A</v>
      </c>
      <c r="BT23" t="e">
        <f t="shared" si="13"/>
        <v>#N/A</v>
      </c>
    </row>
    <row r="24" spans="3:72" ht="12.75">
      <c r="C24">
        <v>13</v>
      </c>
      <c r="D24" t="s">
        <v>106</v>
      </c>
      <c r="H24">
        <v>43</v>
      </c>
      <c r="K24"/>
      <c r="L24"/>
      <c r="M24"/>
      <c r="N24"/>
      <c r="O24"/>
      <c r="P24"/>
      <c r="Q24"/>
      <c r="R24"/>
      <c r="U24">
        <v>1</v>
      </c>
      <c r="V24">
        <v>42</v>
      </c>
      <c r="X24">
        <v>27</v>
      </c>
      <c r="Z24">
        <v>1</v>
      </c>
      <c r="AA24">
        <v>42</v>
      </c>
      <c r="AC24" s="3">
        <v>27</v>
      </c>
      <c r="AD24" s="3"/>
      <c r="AO24">
        <v>45</v>
      </c>
      <c r="AP24">
        <v>57</v>
      </c>
      <c r="AS24">
        <v>28</v>
      </c>
      <c r="AT24">
        <v>65</v>
      </c>
      <c r="BB24" t="e">
        <f t="shared" si="1"/>
        <v>#N/A</v>
      </c>
      <c r="BC24" t="e">
        <f t="shared" si="2"/>
        <v>#N/A</v>
      </c>
      <c r="BE24" t="e">
        <f t="shared" si="4"/>
        <v>#N/A</v>
      </c>
      <c r="BG24" t="e">
        <f t="shared" si="5"/>
        <v>#N/A</v>
      </c>
      <c r="BH24" t="e">
        <f t="shared" si="6"/>
        <v>#N/A</v>
      </c>
      <c r="BI24" t="e">
        <f t="shared" si="7"/>
        <v>#N/A</v>
      </c>
      <c r="BJ24" t="e">
        <f t="shared" si="8"/>
        <v>#N/A</v>
      </c>
      <c r="BL24" t="e">
        <f t="shared" si="9"/>
        <v>#N/A</v>
      </c>
      <c r="BM24" t="e">
        <f t="shared" si="10"/>
        <v>#N/A</v>
      </c>
      <c r="BN24" t="e">
        <f t="shared" si="11"/>
        <v>#N/A</v>
      </c>
      <c r="BO24" t="e">
        <f t="shared" si="12"/>
        <v>#N/A</v>
      </c>
      <c r="BQ24" t="e">
        <f t="shared" si="13"/>
        <v>#N/A</v>
      </c>
      <c r="BR24" t="e">
        <f t="shared" si="13"/>
        <v>#N/A</v>
      </c>
      <c r="BS24" t="e">
        <f t="shared" si="13"/>
        <v>#N/A</v>
      </c>
      <c r="BT24" t="e">
        <f t="shared" si="13"/>
        <v>#N/A</v>
      </c>
    </row>
    <row r="25" spans="3:72" ht="12.75">
      <c r="C25">
        <v>1</v>
      </c>
      <c r="D25" t="s">
        <v>107</v>
      </c>
      <c r="H25">
        <v>42</v>
      </c>
      <c r="U25">
        <v>9999</v>
      </c>
      <c r="V25">
        <v>41</v>
      </c>
      <c r="X25">
        <v>28</v>
      </c>
      <c r="Z25">
        <v>9999</v>
      </c>
      <c r="AA25">
        <v>41</v>
      </c>
      <c r="AC25" s="3">
        <v>28</v>
      </c>
      <c r="AD25" s="3"/>
      <c r="AO25">
        <v>48</v>
      </c>
      <c r="AP25">
        <v>8888</v>
      </c>
      <c r="AS25">
        <v>29</v>
      </c>
      <c r="AT25">
        <v>66</v>
      </c>
      <c r="BB25" t="e">
        <f t="shared" si="1"/>
        <v>#N/A</v>
      </c>
      <c r="BC25" t="e">
        <f t="shared" si="2"/>
        <v>#N/A</v>
      </c>
      <c r="BE25">
        <f t="shared" si="4"/>
        <v>15</v>
      </c>
      <c r="BG25" t="e">
        <f t="shared" si="5"/>
        <v>#N/A</v>
      </c>
      <c r="BH25" t="e">
        <f t="shared" si="6"/>
        <v>#N/A</v>
      </c>
      <c r="BI25" t="e">
        <f t="shared" si="7"/>
        <v>#N/A</v>
      </c>
      <c r="BJ25">
        <f t="shared" si="8"/>
        <v>15</v>
      </c>
      <c r="BL25" t="e">
        <f t="shared" si="9"/>
        <v>#N/A</v>
      </c>
      <c r="BM25" t="e">
        <f t="shared" si="10"/>
        <v>#N/A</v>
      </c>
      <c r="BN25" t="e">
        <f t="shared" si="11"/>
        <v>#N/A</v>
      </c>
      <c r="BO25" t="e">
        <f t="shared" si="12"/>
        <v>#N/A</v>
      </c>
      <c r="BQ25" t="e">
        <f t="shared" si="13"/>
        <v>#N/A</v>
      </c>
      <c r="BR25" t="e">
        <f t="shared" si="13"/>
        <v>#N/A</v>
      </c>
      <c r="BS25" t="e">
        <f t="shared" si="13"/>
        <v>#N/A</v>
      </c>
      <c r="BT25" t="e">
        <f t="shared" si="13"/>
        <v>#N/A</v>
      </c>
    </row>
    <row r="26" spans="3:72" ht="12.75">
      <c r="C26">
        <v>4</v>
      </c>
      <c r="D26" t="s">
        <v>101</v>
      </c>
      <c r="H26">
        <v>41</v>
      </c>
      <c r="U26">
        <v>49</v>
      </c>
      <c r="V26">
        <v>36</v>
      </c>
      <c r="X26">
        <v>29</v>
      </c>
      <c r="Z26">
        <v>49</v>
      </c>
      <c r="AA26">
        <v>36</v>
      </c>
      <c r="AC26" s="3">
        <v>29</v>
      </c>
      <c r="AD26" s="3"/>
      <c r="AO26">
        <v>49</v>
      </c>
      <c r="AP26">
        <v>9999</v>
      </c>
      <c r="AS26">
        <v>31</v>
      </c>
      <c r="AT26">
        <v>67</v>
      </c>
      <c r="BB26">
        <f t="shared" si="1"/>
        <v>3</v>
      </c>
      <c r="BC26">
        <f t="shared" si="2"/>
        <v>17</v>
      </c>
      <c r="BE26" t="e">
        <f t="shared" si="4"/>
        <v>#N/A</v>
      </c>
      <c r="BG26">
        <f t="shared" si="5"/>
        <v>3</v>
      </c>
      <c r="BH26">
        <f t="shared" si="6"/>
        <v>17</v>
      </c>
      <c r="BI26" t="e">
        <f t="shared" si="7"/>
        <v>#N/A</v>
      </c>
      <c r="BJ26" t="e">
        <f t="shared" si="8"/>
        <v>#N/A</v>
      </c>
      <c r="BL26" t="e">
        <f t="shared" si="9"/>
        <v>#N/A</v>
      </c>
      <c r="BM26" t="e">
        <f t="shared" si="10"/>
        <v>#N/A</v>
      </c>
      <c r="BN26" t="e">
        <f t="shared" si="11"/>
        <v>#N/A</v>
      </c>
      <c r="BO26" t="e">
        <f t="shared" si="12"/>
        <v>#N/A</v>
      </c>
      <c r="BQ26" t="e">
        <f t="shared" si="13"/>
        <v>#N/A</v>
      </c>
      <c r="BR26" t="e">
        <f t="shared" si="13"/>
        <v>#N/A</v>
      </c>
      <c r="BS26" t="e">
        <f t="shared" si="13"/>
        <v>#N/A</v>
      </c>
      <c r="BT26" t="e">
        <f t="shared" si="13"/>
        <v>#N/A</v>
      </c>
    </row>
    <row r="27" spans="3:72" ht="12.75">
      <c r="C27">
        <v>9999</v>
      </c>
      <c r="D27" t="s">
        <v>108</v>
      </c>
      <c r="H27">
        <v>36</v>
      </c>
      <c r="U27">
        <v>20</v>
      </c>
      <c r="V27">
        <v>15</v>
      </c>
      <c r="X27">
        <v>31</v>
      </c>
      <c r="AC27" s="3">
        <v>31</v>
      </c>
      <c r="AD27" s="3"/>
      <c r="AO27">
        <v>55</v>
      </c>
      <c r="AS27">
        <v>32</v>
      </c>
      <c r="BB27">
        <f t="shared" si="1"/>
        <v>7</v>
      </c>
      <c r="BC27" t="e">
        <f t="shared" si="2"/>
        <v>#N/A</v>
      </c>
      <c r="BE27" t="e">
        <f t="shared" si="4"/>
        <v>#N/A</v>
      </c>
      <c r="BG27" t="e">
        <f t="shared" si="5"/>
        <v>#N/A</v>
      </c>
      <c r="BH27" t="e">
        <f t="shared" si="6"/>
        <v>#N/A</v>
      </c>
      <c r="BI27" t="e">
        <f t="shared" si="7"/>
        <v>#N/A</v>
      </c>
      <c r="BJ27" t="e">
        <f t="shared" si="8"/>
        <v>#N/A</v>
      </c>
      <c r="BL27" t="e">
        <f t="shared" si="9"/>
        <v>#N/A</v>
      </c>
      <c r="BM27" t="e">
        <f t="shared" si="10"/>
        <v>#N/A</v>
      </c>
      <c r="BN27" t="e">
        <f t="shared" si="11"/>
        <v>#N/A</v>
      </c>
      <c r="BO27" t="e">
        <f t="shared" si="12"/>
        <v>#N/A</v>
      </c>
      <c r="BQ27" t="e">
        <f t="shared" si="13"/>
        <v>#N/A</v>
      </c>
      <c r="BR27" t="e">
        <f t="shared" si="13"/>
        <v>#N/A</v>
      </c>
      <c r="BS27" t="e">
        <f t="shared" si="13"/>
        <v>#N/A</v>
      </c>
      <c r="BT27" t="e">
        <f t="shared" si="13"/>
        <v>#N/A</v>
      </c>
    </row>
    <row r="28" spans="3:72" ht="12.75">
      <c r="C28">
        <v>11</v>
      </c>
      <c r="D28" t="s">
        <v>102</v>
      </c>
      <c r="H28">
        <v>15</v>
      </c>
      <c r="U28">
        <v>55</v>
      </c>
      <c r="V28">
        <v>14</v>
      </c>
      <c r="X28">
        <v>32</v>
      </c>
      <c r="AC28" s="3">
        <v>32</v>
      </c>
      <c r="AD28" s="3"/>
      <c r="AO28">
        <v>57</v>
      </c>
      <c r="AS28">
        <v>35</v>
      </c>
      <c r="BB28">
        <f t="shared" si="1"/>
        <v>4</v>
      </c>
      <c r="BC28" t="e">
        <f t="shared" si="2"/>
        <v>#N/A</v>
      </c>
      <c r="BE28">
        <f t="shared" si="4"/>
        <v>16</v>
      </c>
      <c r="BG28" t="e">
        <f t="shared" si="5"/>
        <v>#N/A</v>
      </c>
      <c r="BH28" t="e">
        <f t="shared" si="6"/>
        <v>#N/A</v>
      </c>
      <c r="BI28" t="e">
        <f t="shared" si="7"/>
        <v>#N/A</v>
      </c>
      <c r="BJ28">
        <f t="shared" si="8"/>
        <v>16</v>
      </c>
      <c r="BL28" t="e">
        <f t="shared" si="9"/>
        <v>#N/A</v>
      </c>
      <c r="BM28" t="e">
        <f t="shared" si="10"/>
        <v>#N/A</v>
      </c>
      <c r="BN28" t="e">
        <f t="shared" si="11"/>
        <v>#N/A</v>
      </c>
      <c r="BO28" t="e">
        <f t="shared" si="12"/>
        <v>#N/A</v>
      </c>
      <c r="BQ28" t="e">
        <f t="shared" si="13"/>
        <v>#N/A</v>
      </c>
      <c r="BR28" t="e">
        <f t="shared" si="13"/>
        <v>#N/A</v>
      </c>
      <c r="BS28" t="e">
        <f t="shared" si="13"/>
        <v>#N/A</v>
      </c>
      <c r="BT28" t="e">
        <f t="shared" si="13"/>
        <v>#N/A</v>
      </c>
    </row>
    <row r="29" spans="3:72" ht="12.75">
      <c r="C29">
        <v>49</v>
      </c>
      <c r="D29" t="s">
        <v>109</v>
      </c>
      <c r="H29">
        <v>14</v>
      </c>
      <c r="U29">
        <v>12</v>
      </c>
      <c r="V29">
        <v>29</v>
      </c>
      <c r="X29">
        <v>34</v>
      </c>
      <c r="AC29" s="3">
        <v>34</v>
      </c>
      <c r="AD29" s="3"/>
      <c r="AO29">
        <v>8888</v>
      </c>
      <c r="AS29">
        <v>36</v>
      </c>
      <c r="BB29" t="e">
        <f t="shared" si="1"/>
        <v>#N/A</v>
      </c>
      <c r="BC29" t="e">
        <f t="shared" si="2"/>
        <v>#N/A</v>
      </c>
      <c r="BE29" t="e">
        <f t="shared" si="4"/>
        <v>#N/A</v>
      </c>
      <c r="BG29" t="e">
        <f t="shared" si="5"/>
        <v>#N/A</v>
      </c>
      <c r="BH29" t="e">
        <f t="shared" si="6"/>
        <v>#N/A</v>
      </c>
      <c r="BI29" t="e">
        <f t="shared" si="7"/>
        <v>#N/A</v>
      </c>
      <c r="BJ29" t="e">
        <f t="shared" si="8"/>
        <v>#N/A</v>
      </c>
      <c r="BL29" t="e">
        <f t="shared" si="9"/>
        <v>#N/A</v>
      </c>
      <c r="BM29" t="e">
        <f t="shared" si="10"/>
        <v>#N/A</v>
      </c>
      <c r="BN29" t="e">
        <f t="shared" si="11"/>
        <v>#N/A</v>
      </c>
      <c r="BO29" t="e">
        <f t="shared" si="12"/>
        <v>#N/A</v>
      </c>
      <c r="BQ29" t="e">
        <f t="shared" si="13"/>
        <v>#N/A</v>
      </c>
      <c r="BR29" t="e">
        <f t="shared" si="13"/>
        <v>#N/A</v>
      </c>
      <c r="BS29" t="e">
        <f t="shared" si="13"/>
        <v>#N/A</v>
      </c>
      <c r="BT29" t="e">
        <f t="shared" si="13"/>
        <v>#N/A</v>
      </c>
    </row>
    <row r="30" spans="3:72" ht="12.75">
      <c r="C30">
        <v>20</v>
      </c>
      <c r="D30" t="s">
        <v>103</v>
      </c>
      <c r="H30">
        <v>29</v>
      </c>
      <c r="U30">
        <v>18</v>
      </c>
      <c r="V30">
        <v>26</v>
      </c>
      <c r="X30">
        <v>35</v>
      </c>
      <c r="AC30" s="3">
        <v>35</v>
      </c>
      <c r="AD30" s="3"/>
      <c r="AO30">
        <v>9999</v>
      </c>
      <c r="AS30">
        <v>37</v>
      </c>
      <c r="BB30">
        <f t="shared" si="1"/>
        <v>5</v>
      </c>
      <c r="BC30" t="e">
        <f t="shared" si="2"/>
        <v>#N/A</v>
      </c>
      <c r="BE30" t="e">
        <f t="shared" si="4"/>
        <v>#N/A</v>
      </c>
      <c r="BG30" t="e">
        <f t="shared" si="5"/>
        <v>#N/A</v>
      </c>
      <c r="BH30" t="e">
        <f t="shared" si="6"/>
        <v>#N/A</v>
      </c>
      <c r="BI30" t="e">
        <f t="shared" si="7"/>
        <v>#N/A</v>
      </c>
      <c r="BJ30" t="e">
        <f t="shared" si="8"/>
        <v>#N/A</v>
      </c>
      <c r="BL30" t="e">
        <f t="shared" si="9"/>
        <v>#N/A</v>
      </c>
      <c r="BM30" t="e">
        <f t="shared" si="10"/>
        <v>#N/A</v>
      </c>
      <c r="BN30" t="e">
        <f t="shared" si="11"/>
        <v>#N/A</v>
      </c>
      <c r="BO30" t="e">
        <f t="shared" si="12"/>
        <v>#N/A</v>
      </c>
      <c r="BQ30" t="e">
        <f t="shared" si="13"/>
        <v>#N/A</v>
      </c>
      <c r="BR30" t="e">
        <f t="shared" si="13"/>
        <v>#N/A</v>
      </c>
      <c r="BS30" t="e">
        <f t="shared" si="13"/>
        <v>#N/A</v>
      </c>
      <c r="BT30" t="e">
        <f t="shared" si="13"/>
        <v>#N/A</v>
      </c>
    </row>
    <row r="31" spans="3:72" ht="12.75">
      <c r="C31">
        <v>55</v>
      </c>
      <c r="D31" t="s">
        <v>110</v>
      </c>
      <c r="H31">
        <v>26</v>
      </c>
      <c r="V31">
        <v>27</v>
      </c>
      <c r="X31">
        <v>36</v>
      </c>
      <c r="AC31" s="3">
        <v>36</v>
      </c>
      <c r="AD31" s="3"/>
      <c r="AS31">
        <v>38</v>
      </c>
      <c r="BC31" t="e">
        <f t="shared" si="2"/>
        <v>#N/A</v>
      </c>
      <c r="BE31">
        <f t="shared" si="4"/>
        <v>17</v>
      </c>
      <c r="BG31" t="e">
        <f t="shared" si="5"/>
        <v>#N/A</v>
      </c>
      <c r="BH31" t="e">
        <f t="shared" si="6"/>
        <v>#N/A</v>
      </c>
      <c r="BI31" t="e">
        <f t="shared" si="7"/>
        <v>#N/A</v>
      </c>
      <c r="BJ31">
        <f t="shared" si="8"/>
        <v>17</v>
      </c>
      <c r="BL31" t="e">
        <f t="shared" si="9"/>
        <v>#N/A</v>
      </c>
      <c r="BM31" t="e">
        <f t="shared" si="10"/>
        <v>#N/A</v>
      </c>
      <c r="BN31" t="e">
        <f t="shared" si="11"/>
        <v>#N/A</v>
      </c>
      <c r="BO31" t="e">
        <f t="shared" si="12"/>
        <v>#N/A</v>
      </c>
      <c r="BQ31" t="e">
        <f t="shared" si="13"/>
        <v>#N/A</v>
      </c>
      <c r="BR31" t="e">
        <f t="shared" si="13"/>
        <v>#N/A</v>
      </c>
      <c r="BS31" t="e">
        <f t="shared" si="13"/>
        <v>#N/A</v>
      </c>
      <c r="BT31" t="e">
        <f t="shared" si="13"/>
        <v>#N/A</v>
      </c>
    </row>
    <row r="32" spans="3:72" ht="12.75">
      <c r="C32">
        <v>12</v>
      </c>
      <c r="D32" t="s">
        <v>111</v>
      </c>
      <c r="H32">
        <v>27</v>
      </c>
      <c r="V32">
        <v>25</v>
      </c>
      <c r="X32">
        <v>37</v>
      </c>
      <c r="AC32" s="3">
        <v>37</v>
      </c>
      <c r="AD32" s="3"/>
      <c r="AS32">
        <v>39</v>
      </c>
      <c r="BC32" t="e">
        <f t="shared" si="2"/>
        <v>#N/A</v>
      </c>
      <c r="BE32" t="e">
        <f t="shared" si="4"/>
        <v>#N/A</v>
      </c>
      <c r="BG32" t="e">
        <f t="shared" si="5"/>
        <v>#N/A</v>
      </c>
      <c r="BH32" t="e">
        <f t="shared" si="6"/>
        <v>#N/A</v>
      </c>
      <c r="BI32" t="e">
        <f t="shared" si="7"/>
        <v>#N/A</v>
      </c>
      <c r="BJ32" t="e">
        <f t="shared" si="8"/>
        <v>#N/A</v>
      </c>
      <c r="BL32" t="e">
        <f t="shared" si="9"/>
        <v>#N/A</v>
      </c>
      <c r="BM32" t="e">
        <f t="shared" si="10"/>
        <v>#N/A</v>
      </c>
      <c r="BN32" t="e">
        <f t="shared" si="11"/>
        <v>#N/A</v>
      </c>
      <c r="BO32" t="e">
        <f t="shared" si="12"/>
        <v>#N/A</v>
      </c>
      <c r="BQ32" t="e">
        <f t="shared" si="13"/>
        <v>#N/A</v>
      </c>
      <c r="BR32" t="e">
        <f t="shared" si="13"/>
        <v>#N/A</v>
      </c>
      <c r="BS32" t="e">
        <f t="shared" si="13"/>
        <v>#N/A</v>
      </c>
      <c r="BT32" t="e">
        <f t="shared" si="13"/>
        <v>#N/A</v>
      </c>
    </row>
    <row r="33" spans="3:72" ht="12.75">
      <c r="C33">
        <v>21</v>
      </c>
      <c r="D33" t="s">
        <v>105</v>
      </c>
      <c r="H33">
        <v>25</v>
      </c>
      <c r="V33">
        <v>25</v>
      </c>
      <c r="X33">
        <v>38</v>
      </c>
      <c r="AC33" s="3">
        <v>38</v>
      </c>
      <c r="AS33">
        <v>40</v>
      </c>
      <c r="BC33" t="e">
        <f t="shared" si="2"/>
        <v>#N/A</v>
      </c>
      <c r="BE33">
        <f t="shared" si="4"/>
        <v>18</v>
      </c>
      <c r="BG33" t="e">
        <f t="shared" si="5"/>
        <v>#N/A</v>
      </c>
      <c r="BH33" t="e">
        <f t="shared" si="6"/>
        <v>#N/A</v>
      </c>
      <c r="BI33" t="e">
        <f t="shared" si="7"/>
        <v>#N/A</v>
      </c>
      <c r="BJ33">
        <f t="shared" si="8"/>
        <v>18</v>
      </c>
      <c r="BL33" t="e">
        <f t="shared" si="9"/>
        <v>#N/A</v>
      </c>
      <c r="BM33" t="e">
        <f t="shared" si="10"/>
        <v>#N/A</v>
      </c>
      <c r="BN33" t="e">
        <f t="shared" si="11"/>
        <v>#N/A</v>
      </c>
      <c r="BO33" t="e">
        <f t="shared" si="12"/>
        <v>#N/A</v>
      </c>
      <c r="BQ33" t="e">
        <f t="shared" si="13"/>
        <v>#N/A</v>
      </c>
      <c r="BR33" t="e">
        <f t="shared" si="13"/>
        <v>#N/A</v>
      </c>
      <c r="BS33" t="e">
        <f t="shared" si="13"/>
        <v>#N/A</v>
      </c>
      <c r="BT33" t="e">
        <f t="shared" si="13"/>
        <v>#N/A</v>
      </c>
    </row>
    <row r="34" spans="3:72" ht="12.75">
      <c r="C34">
        <v>18</v>
      </c>
      <c r="D34" t="s">
        <v>112</v>
      </c>
      <c r="H34">
        <v>25</v>
      </c>
      <c r="V34">
        <v>16</v>
      </c>
      <c r="X34">
        <v>39</v>
      </c>
      <c r="AC34" s="3">
        <v>39</v>
      </c>
      <c r="AS34">
        <v>41</v>
      </c>
      <c r="BC34">
        <f t="shared" si="2"/>
        <v>14</v>
      </c>
      <c r="BE34">
        <f t="shared" si="4"/>
        <v>19</v>
      </c>
      <c r="BG34" t="e">
        <f t="shared" si="5"/>
        <v>#N/A</v>
      </c>
      <c r="BH34" t="e">
        <f t="shared" si="6"/>
        <v>#N/A</v>
      </c>
      <c r="BI34" t="e">
        <f t="shared" si="7"/>
        <v>#N/A</v>
      </c>
      <c r="BJ34">
        <f t="shared" si="8"/>
        <v>19</v>
      </c>
      <c r="BL34" t="e">
        <f t="shared" si="9"/>
        <v>#N/A</v>
      </c>
      <c r="BM34" t="e">
        <f t="shared" si="10"/>
        <v>#N/A</v>
      </c>
      <c r="BN34" t="e">
        <f t="shared" si="11"/>
        <v>#N/A</v>
      </c>
      <c r="BO34" t="e">
        <f t="shared" si="12"/>
        <v>#N/A</v>
      </c>
      <c r="BQ34" t="e">
        <f t="shared" si="13"/>
        <v>#N/A</v>
      </c>
      <c r="BR34" t="e">
        <f t="shared" si="13"/>
        <v>#N/A</v>
      </c>
      <c r="BS34" t="e">
        <f t="shared" si="13"/>
        <v>#N/A</v>
      </c>
      <c r="BT34" t="e">
        <f t="shared" si="13"/>
        <v>#N/A</v>
      </c>
    </row>
    <row r="35" spans="3:72" ht="12.75">
      <c r="C35">
        <v>13</v>
      </c>
      <c r="D35" t="s">
        <v>106</v>
      </c>
      <c r="H35">
        <v>16</v>
      </c>
      <c r="V35">
        <v>35</v>
      </c>
      <c r="X35">
        <v>40</v>
      </c>
      <c r="AC35">
        <v>40</v>
      </c>
      <c r="AS35">
        <v>42</v>
      </c>
      <c r="BC35" t="e">
        <f t="shared" si="2"/>
        <v>#N/A</v>
      </c>
      <c r="BE35" t="e">
        <f t="shared" si="4"/>
        <v>#N/A</v>
      </c>
      <c r="BG35" t="e">
        <f t="shared" si="5"/>
        <v>#N/A</v>
      </c>
      <c r="BH35" t="e">
        <f t="shared" si="6"/>
        <v>#N/A</v>
      </c>
      <c r="BI35" t="e">
        <f t="shared" si="7"/>
        <v>#N/A</v>
      </c>
      <c r="BJ35" t="e">
        <f t="shared" si="8"/>
        <v>#N/A</v>
      </c>
      <c r="BL35" t="e">
        <f t="shared" si="9"/>
        <v>#N/A</v>
      </c>
      <c r="BM35" t="e">
        <f t="shared" si="10"/>
        <v>#N/A</v>
      </c>
      <c r="BN35" t="e">
        <f t="shared" si="11"/>
        <v>#N/A</v>
      </c>
      <c r="BO35" t="e">
        <f t="shared" si="12"/>
        <v>#N/A</v>
      </c>
      <c r="BQ35" t="e">
        <f t="shared" si="13"/>
        <v>#N/A</v>
      </c>
      <c r="BR35" t="e">
        <f t="shared" si="13"/>
        <v>#N/A</v>
      </c>
      <c r="BS35" t="e">
        <f t="shared" si="13"/>
        <v>#N/A</v>
      </c>
      <c r="BT35" t="e">
        <f t="shared" si="13"/>
        <v>#N/A</v>
      </c>
    </row>
    <row r="36" spans="8:72" ht="12.75">
      <c r="H36">
        <v>35</v>
      </c>
      <c r="V36">
        <v>37</v>
      </c>
      <c r="X36">
        <v>41</v>
      </c>
      <c r="AC36">
        <v>41</v>
      </c>
      <c r="AS36">
        <v>43</v>
      </c>
      <c r="BC36" t="e">
        <f t="shared" si="2"/>
        <v>#N/A</v>
      </c>
      <c r="BE36" t="e">
        <f t="shared" si="4"/>
        <v>#N/A</v>
      </c>
      <c r="BG36" t="e">
        <f t="shared" si="5"/>
        <v>#N/A</v>
      </c>
      <c r="BH36" t="e">
        <f t="shared" si="6"/>
        <v>#N/A</v>
      </c>
      <c r="BI36" t="e">
        <f t="shared" si="7"/>
        <v>#N/A</v>
      </c>
      <c r="BJ36" t="e">
        <f t="shared" si="8"/>
        <v>#N/A</v>
      </c>
      <c r="BL36" t="e">
        <f t="shared" si="9"/>
        <v>#N/A</v>
      </c>
      <c r="BM36" t="e">
        <f t="shared" si="10"/>
        <v>#N/A</v>
      </c>
      <c r="BN36" t="e">
        <f t="shared" si="11"/>
        <v>#N/A</v>
      </c>
      <c r="BO36" t="e">
        <f t="shared" si="12"/>
        <v>#N/A</v>
      </c>
      <c r="BQ36" t="e">
        <f t="shared" si="13"/>
        <v>#N/A</v>
      </c>
      <c r="BR36" t="e">
        <f t="shared" si="13"/>
        <v>#N/A</v>
      </c>
      <c r="BS36" t="e">
        <f t="shared" si="13"/>
        <v>#N/A</v>
      </c>
      <c r="BT36" t="e">
        <f t="shared" si="13"/>
        <v>#N/A</v>
      </c>
    </row>
    <row r="37" spans="8:72" ht="12.75">
      <c r="H37">
        <v>37</v>
      </c>
      <c r="V37">
        <v>39</v>
      </c>
      <c r="X37">
        <v>42</v>
      </c>
      <c r="AC37">
        <v>42</v>
      </c>
      <c r="AS37">
        <v>44</v>
      </c>
      <c r="BC37">
        <f t="shared" si="2"/>
        <v>19</v>
      </c>
      <c r="BE37" t="e">
        <f t="shared" si="4"/>
        <v>#N/A</v>
      </c>
      <c r="BG37" t="e">
        <f t="shared" si="5"/>
        <v>#N/A</v>
      </c>
      <c r="BH37" t="e">
        <f t="shared" si="6"/>
        <v>#N/A</v>
      </c>
      <c r="BI37" t="e">
        <f t="shared" si="7"/>
        <v>#N/A</v>
      </c>
      <c r="BJ37" t="e">
        <f t="shared" si="8"/>
        <v>#N/A</v>
      </c>
      <c r="BL37" t="e">
        <f t="shared" si="9"/>
        <v>#N/A</v>
      </c>
      <c r="BM37" t="e">
        <f t="shared" si="10"/>
        <v>#N/A</v>
      </c>
      <c r="BN37" t="e">
        <f t="shared" si="11"/>
        <v>#N/A</v>
      </c>
      <c r="BO37" t="e">
        <f t="shared" si="12"/>
        <v>#N/A</v>
      </c>
      <c r="BQ37" t="e">
        <f t="shared" si="13"/>
        <v>#N/A</v>
      </c>
      <c r="BR37" t="e">
        <f t="shared" si="13"/>
        <v>#N/A</v>
      </c>
      <c r="BS37" t="e">
        <f t="shared" si="13"/>
        <v>#N/A</v>
      </c>
      <c r="BT37" t="e">
        <f t="shared" si="13"/>
        <v>#N/A</v>
      </c>
    </row>
    <row r="38" spans="8:72" ht="12.75">
      <c r="H38">
        <v>39</v>
      </c>
      <c r="V38">
        <v>40</v>
      </c>
      <c r="X38">
        <v>43</v>
      </c>
      <c r="AC38">
        <v>43</v>
      </c>
      <c r="AS38">
        <v>47</v>
      </c>
      <c r="BC38" t="e">
        <f t="shared" si="2"/>
        <v>#N/A</v>
      </c>
      <c r="BE38" t="e">
        <f t="shared" si="4"/>
        <v>#N/A</v>
      </c>
      <c r="BG38" t="e">
        <f t="shared" si="5"/>
        <v>#N/A</v>
      </c>
      <c r="BH38" t="e">
        <f t="shared" si="6"/>
        <v>#N/A</v>
      </c>
      <c r="BI38" t="e">
        <f t="shared" si="7"/>
        <v>#N/A</v>
      </c>
      <c r="BJ38" t="e">
        <f t="shared" si="8"/>
        <v>#N/A</v>
      </c>
      <c r="BL38" t="e">
        <f t="shared" si="9"/>
        <v>#N/A</v>
      </c>
      <c r="BM38" t="e">
        <f t="shared" si="10"/>
        <v>#N/A</v>
      </c>
      <c r="BN38" t="e">
        <f t="shared" si="11"/>
        <v>#N/A</v>
      </c>
      <c r="BO38" t="e">
        <f t="shared" si="12"/>
        <v>#N/A</v>
      </c>
      <c r="BQ38" t="e">
        <f t="shared" si="13"/>
        <v>#N/A</v>
      </c>
      <c r="BR38" t="e">
        <f t="shared" si="13"/>
        <v>#N/A</v>
      </c>
      <c r="BS38" t="e">
        <f t="shared" si="13"/>
        <v>#N/A</v>
      </c>
      <c r="BT38" t="e">
        <f t="shared" si="13"/>
        <v>#N/A</v>
      </c>
    </row>
    <row r="39" spans="8:72" ht="12.75">
      <c r="H39">
        <v>40</v>
      </c>
      <c r="V39">
        <v>38</v>
      </c>
      <c r="X39">
        <v>44</v>
      </c>
      <c r="AC39">
        <v>44</v>
      </c>
      <c r="AS39">
        <v>51</v>
      </c>
      <c r="BC39">
        <f t="shared" si="2"/>
        <v>18</v>
      </c>
      <c r="BE39">
        <f t="shared" si="4"/>
        <v>2</v>
      </c>
      <c r="BG39" t="e">
        <f t="shared" si="5"/>
        <v>#N/A</v>
      </c>
      <c r="BH39" t="e">
        <f t="shared" si="6"/>
        <v>#N/A</v>
      </c>
      <c r="BI39" t="e">
        <f t="shared" si="7"/>
        <v>#N/A</v>
      </c>
      <c r="BJ39">
        <f t="shared" si="8"/>
        <v>2</v>
      </c>
      <c r="BL39" t="e">
        <f t="shared" si="9"/>
        <v>#N/A</v>
      </c>
      <c r="BM39" t="e">
        <f t="shared" si="10"/>
        <v>#N/A</v>
      </c>
      <c r="BN39" t="e">
        <f t="shared" si="11"/>
        <v>#N/A</v>
      </c>
      <c r="BO39" t="e">
        <f t="shared" si="12"/>
        <v>#N/A</v>
      </c>
      <c r="BQ39" t="e">
        <f t="shared" si="13"/>
        <v>#N/A</v>
      </c>
      <c r="BR39" t="e">
        <f t="shared" si="13"/>
        <v>#N/A</v>
      </c>
      <c r="BS39" t="e">
        <f t="shared" si="13"/>
        <v>#N/A</v>
      </c>
      <c r="BT39" t="e">
        <f t="shared" si="13"/>
        <v>#N/A</v>
      </c>
    </row>
    <row r="40" spans="8:72" ht="12.75">
      <c r="H40">
        <v>38</v>
      </c>
      <c r="V40">
        <v>31</v>
      </c>
      <c r="X40">
        <v>45</v>
      </c>
      <c r="AC40">
        <v>45</v>
      </c>
      <c r="AS40">
        <v>52</v>
      </c>
      <c r="BC40" t="e">
        <f t="shared" si="2"/>
        <v>#N/A</v>
      </c>
      <c r="BE40" t="e">
        <f t="shared" si="4"/>
        <v>#N/A</v>
      </c>
      <c r="BG40" t="e">
        <f t="shared" si="5"/>
        <v>#N/A</v>
      </c>
      <c r="BH40" t="e">
        <f t="shared" si="6"/>
        <v>#N/A</v>
      </c>
      <c r="BI40" t="e">
        <f t="shared" si="7"/>
        <v>#N/A</v>
      </c>
      <c r="BJ40" t="e">
        <f t="shared" si="8"/>
        <v>#N/A</v>
      </c>
      <c r="BL40" t="e">
        <f t="shared" si="9"/>
        <v>#N/A</v>
      </c>
      <c r="BM40" t="e">
        <f t="shared" si="10"/>
        <v>#N/A</v>
      </c>
      <c r="BN40" t="e">
        <f t="shared" si="11"/>
        <v>#N/A</v>
      </c>
      <c r="BO40" t="e">
        <f t="shared" si="12"/>
        <v>#N/A</v>
      </c>
      <c r="BQ40" t="e">
        <f t="shared" si="13"/>
        <v>#N/A</v>
      </c>
      <c r="BR40" t="e">
        <f t="shared" si="13"/>
        <v>#N/A</v>
      </c>
      <c r="BS40" t="e">
        <f t="shared" si="13"/>
        <v>#N/A</v>
      </c>
      <c r="BT40" t="e">
        <f t="shared" si="13"/>
        <v>#N/A</v>
      </c>
    </row>
    <row r="41" spans="8:72" ht="12.75">
      <c r="H41">
        <v>31</v>
      </c>
      <c r="V41">
        <v>32</v>
      </c>
      <c r="X41">
        <v>47</v>
      </c>
      <c r="AC41">
        <v>47</v>
      </c>
      <c r="AS41">
        <v>53</v>
      </c>
      <c r="BC41">
        <f t="shared" si="2"/>
        <v>16</v>
      </c>
      <c r="BE41" t="e">
        <f t="shared" si="4"/>
        <v>#N/A</v>
      </c>
      <c r="BG41" t="e">
        <f t="shared" si="5"/>
        <v>#N/A</v>
      </c>
      <c r="BH41" t="e">
        <f t="shared" si="6"/>
        <v>#N/A</v>
      </c>
      <c r="BI41" t="e">
        <f t="shared" si="7"/>
        <v>#N/A</v>
      </c>
      <c r="BJ41" t="e">
        <f t="shared" si="8"/>
        <v>#N/A</v>
      </c>
      <c r="BL41" t="e">
        <f t="shared" si="9"/>
        <v>#N/A</v>
      </c>
      <c r="BM41" t="e">
        <f t="shared" si="10"/>
        <v>#N/A</v>
      </c>
      <c r="BN41" t="e">
        <f t="shared" si="11"/>
        <v>#N/A</v>
      </c>
      <c r="BO41" t="e">
        <f t="shared" si="12"/>
        <v>#N/A</v>
      </c>
      <c r="BQ41" t="e">
        <f t="shared" si="13"/>
        <v>#N/A</v>
      </c>
      <c r="BR41" t="e">
        <f t="shared" si="13"/>
        <v>#N/A</v>
      </c>
      <c r="BS41" t="e">
        <f t="shared" si="13"/>
        <v>#N/A</v>
      </c>
      <c r="BT41" t="e">
        <f t="shared" si="13"/>
        <v>#N/A</v>
      </c>
    </row>
    <row r="42" spans="8:72" ht="12.75">
      <c r="H42">
        <v>32</v>
      </c>
      <c r="V42">
        <v>12</v>
      </c>
      <c r="X42">
        <v>48</v>
      </c>
      <c r="AC42">
        <v>51</v>
      </c>
      <c r="AS42">
        <v>56</v>
      </c>
      <c r="BC42" t="e">
        <f t="shared" si="2"/>
        <v>#N/A</v>
      </c>
      <c r="BE42" t="e">
        <f t="shared" si="4"/>
        <v>#N/A</v>
      </c>
      <c r="BG42" t="e">
        <f t="shared" si="5"/>
        <v>#N/A</v>
      </c>
      <c r="BH42" t="e">
        <f t="shared" si="6"/>
        <v>#N/A</v>
      </c>
      <c r="BI42" t="e">
        <f t="shared" si="7"/>
        <v>#N/A</v>
      </c>
      <c r="BJ42" t="e">
        <f t="shared" si="8"/>
        <v>#N/A</v>
      </c>
      <c r="BL42" t="e">
        <f t="shared" si="9"/>
        <v>#N/A</v>
      </c>
      <c r="BM42" t="e">
        <f t="shared" si="10"/>
        <v>#N/A</v>
      </c>
      <c r="BN42" t="e">
        <f t="shared" si="11"/>
        <v>#N/A</v>
      </c>
      <c r="BO42" t="e">
        <f t="shared" si="12"/>
        <v>#N/A</v>
      </c>
      <c r="BQ42" t="e">
        <f t="shared" si="13"/>
        <v>#N/A</v>
      </c>
      <c r="BR42" t="e">
        <f t="shared" si="13"/>
        <v>#N/A</v>
      </c>
      <c r="BS42" t="e">
        <f t="shared" si="13"/>
        <v>#N/A</v>
      </c>
      <c r="BT42" t="e">
        <f t="shared" si="13"/>
        <v>#N/A</v>
      </c>
    </row>
    <row r="43" spans="8:72" ht="12.75">
      <c r="H43">
        <v>12</v>
      </c>
      <c r="V43">
        <v>28</v>
      </c>
      <c r="X43">
        <v>49</v>
      </c>
      <c r="AC43">
        <v>52</v>
      </c>
      <c r="AS43">
        <v>61</v>
      </c>
      <c r="BC43">
        <f t="shared" si="2"/>
        <v>15</v>
      </c>
      <c r="BE43">
        <f t="shared" si="4"/>
        <v>3</v>
      </c>
      <c r="BG43" t="e">
        <f t="shared" si="5"/>
        <v>#N/A</v>
      </c>
      <c r="BH43" t="e">
        <f t="shared" si="6"/>
        <v>#N/A</v>
      </c>
      <c r="BI43" t="e">
        <f t="shared" si="7"/>
        <v>#N/A</v>
      </c>
      <c r="BJ43" t="e">
        <f t="shared" si="8"/>
        <v>#N/A</v>
      </c>
      <c r="BL43" t="e">
        <f t="shared" si="9"/>
        <v>#N/A</v>
      </c>
      <c r="BM43" t="e">
        <f t="shared" si="10"/>
        <v>#N/A</v>
      </c>
      <c r="BN43" t="e">
        <f t="shared" si="11"/>
        <v>#N/A</v>
      </c>
      <c r="BO43" t="e">
        <f t="shared" si="12"/>
        <v>#N/A</v>
      </c>
      <c r="BQ43" t="e">
        <f t="shared" si="13"/>
        <v>#N/A</v>
      </c>
      <c r="BR43" t="e">
        <f t="shared" si="13"/>
        <v>#N/A</v>
      </c>
      <c r="BS43" t="e">
        <f t="shared" si="13"/>
        <v>#N/A</v>
      </c>
      <c r="BT43" t="e">
        <f t="shared" si="13"/>
        <v>#N/A</v>
      </c>
    </row>
    <row r="44" spans="8:72" ht="12.75">
      <c r="H44">
        <v>28</v>
      </c>
      <c r="V44">
        <v>20</v>
      </c>
      <c r="X44">
        <v>51</v>
      </c>
      <c r="AC44">
        <v>53</v>
      </c>
      <c r="AS44">
        <v>62</v>
      </c>
      <c r="BC44">
        <f t="shared" si="2"/>
        <v>7</v>
      </c>
      <c r="BE44" t="e">
        <f t="shared" si="4"/>
        <v>#N/A</v>
      </c>
      <c r="BG44" t="e">
        <f t="shared" si="5"/>
        <v>#N/A</v>
      </c>
      <c r="BH44" t="e">
        <f t="shared" si="6"/>
        <v>#N/A</v>
      </c>
      <c r="BI44" t="e">
        <f t="shared" si="7"/>
        <v>#N/A</v>
      </c>
      <c r="BJ44" t="e">
        <f t="shared" si="8"/>
        <v>#N/A</v>
      </c>
      <c r="BL44" t="e">
        <f t="shared" si="9"/>
        <v>#N/A</v>
      </c>
      <c r="BM44" t="e">
        <f t="shared" si="10"/>
        <v>#N/A</v>
      </c>
      <c r="BN44" t="e">
        <f t="shared" si="11"/>
        <v>#N/A</v>
      </c>
      <c r="BO44" t="e">
        <f t="shared" si="12"/>
        <v>#N/A</v>
      </c>
      <c r="BQ44" t="e">
        <f t="shared" si="13"/>
        <v>#N/A</v>
      </c>
      <c r="BR44" t="e">
        <f t="shared" si="13"/>
        <v>#N/A</v>
      </c>
      <c r="BS44" t="e">
        <f t="shared" si="13"/>
        <v>#N/A</v>
      </c>
      <c r="BT44" t="e">
        <f t="shared" si="13"/>
        <v>#N/A</v>
      </c>
    </row>
    <row r="45" spans="8:72" ht="12.75">
      <c r="H45">
        <v>20</v>
      </c>
      <c r="V45">
        <v>21</v>
      </c>
      <c r="X45">
        <v>52</v>
      </c>
      <c r="AC45">
        <v>56</v>
      </c>
      <c r="AS45">
        <v>63</v>
      </c>
      <c r="BC45">
        <f t="shared" si="2"/>
        <v>8</v>
      </c>
      <c r="BE45" t="e">
        <f t="shared" si="4"/>
        <v>#N/A</v>
      </c>
      <c r="BG45" t="e">
        <f t="shared" si="5"/>
        <v>#N/A</v>
      </c>
      <c r="BH45" t="e">
        <f t="shared" si="6"/>
        <v>#N/A</v>
      </c>
      <c r="BI45" t="e">
        <f t="shared" si="7"/>
        <v>#N/A</v>
      </c>
      <c r="BJ45" t="e">
        <f t="shared" si="8"/>
        <v>#N/A</v>
      </c>
      <c r="BL45" t="e">
        <f t="shared" si="9"/>
        <v>#N/A</v>
      </c>
      <c r="BM45" t="e">
        <f t="shared" si="10"/>
        <v>#N/A</v>
      </c>
      <c r="BN45" t="e">
        <f t="shared" si="11"/>
        <v>#N/A</v>
      </c>
      <c r="BO45" t="e">
        <f t="shared" si="12"/>
        <v>#N/A</v>
      </c>
      <c r="BQ45" t="e">
        <f t="shared" si="13"/>
        <v>#N/A</v>
      </c>
      <c r="BR45" t="e">
        <f t="shared" si="13"/>
        <v>#N/A</v>
      </c>
      <c r="BS45" t="e">
        <f t="shared" si="13"/>
        <v>#N/A</v>
      </c>
      <c r="BT45" t="e">
        <f t="shared" si="13"/>
        <v>#N/A</v>
      </c>
    </row>
    <row r="46" spans="8:72" ht="12.75">
      <c r="H46">
        <v>21</v>
      </c>
      <c r="V46">
        <v>18</v>
      </c>
      <c r="X46">
        <v>53</v>
      </c>
      <c r="AC46">
        <v>61</v>
      </c>
      <c r="AS46">
        <v>64</v>
      </c>
      <c r="BC46">
        <f t="shared" si="2"/>
        <v>5</v>
      </c>
      <c r="BE46" t="e">
        <f t="shared" si="4"/>
        <v>#N/A</v>
      </c>
      <c r="BG46" t="e">
        <f t="shared" si="5"/>
        <v>#N/A</v>
      </c>
      <c r="BH46" t="e">
        <f t="shared" si="6"/>
        <v>#N/A</v>
      </c>
      <c r="BI46" t="e">
        <f t="shared" si="7"/>
        <v>#N/A</v>
      </c>
      <c r="BJ46" t="e">
        <f t="shared" si="8"/>
        <v>#N/A</v>
      </c>
      <c r="BL46" t="e">
        <f t="shared" si="9"/>
        <v>#N/A</v>
      </c>
      <c r="BM46" t="e">
        <f t="shared" si="10"/>
        <v>#N/A</v>
      </c>
      <c r="BN46" t="e">
        <f t="shared" si="11"/>
        <v>#N/A</v>
      </c>
      <c r="BO46" t="e">
        <f t="shared" si="12"/>
        <v>#N/A</v>
      </c>
      <c r="BQ46" t="e">
        <f t="shared" si="13"/>
        <v>#N/A</v>
      </c>
      <c r="BR46" t="e">
        <f t="shared" si="13"/>
        <v>#N/A</v>
      </c>
      <c r="BS46" t="e">
        <f t="shared" si="13"/>
        <v>#N/A</v>
      </c>
      <c r="BT46" t="e">
        <f t="shared" si="13"/>
        <v>#N/A</v>
      </c>
    </row>
    <row r="47" spans="8:72" ht="12.75">
      <c r="H47">
        <v>18</v>
      </c>
      <c r="V47">
        <v>23</v>
      </c>
      <c r="X47">
        <v>56</v>
      </c>
      <c r="AC47">
        <v>62</v>
      </c>
      <c r="AS47">
        <v>65</v>
      </c>
      <c r="BC47" t="e">
        <f t="shared" si="2"/>
        <v>#N/A</v>
      </c>
      <c r="BE47" t="e">
        <f t="shared" si="4"/>
        <v>#N/A</v>
      </c>
      <c r="BG47" t="e">
        <f t="shared" si="5"/>
        <v>#N/A</v>
      </c>
      <c r="BH47" t="e">
        <f t="shared" si="6"/>
        <v>#N/A</v>
      </c>
      <c r="BI47" t="e">
        <f t="shared" si="7"/>
        <v>#N/A</v>
      </c>
      <c r="BJ47" t="e">
        <f t="shared" si="8"/>
        <v>#N/A</v>
      </c>
      <c r="BL47" t="e">
        <f t="shared" si="9"/>
        <v>#N/A</v>
      </c>
      <c r="BM47" t="e">
        <f t="shared" si="10"/>
        <v>#N/A</v>
      </c>
      <c r="BN47" t="e">
        <f t="shared" si="11"/>
        <v>#N/A</v>
      </c>
      <c r="BO47" t="e">
        <f t="shared" si="12"/>
        <v>#N/A</v>
      </c>
      <c r="BQ47" t="e">
        <f t="shared" si="13"/>
        <v>#N/A</v>
      </c>
      <c r="BR47" t="e">
        <f t="shared" si="13"/>
        <v>#N/A</v>
      </c>
      <c r="BS47" t="e">
        <f t="shared" si="13"/>
        <v>#N/A</v>
      </c>
      <c r="BT47" t="e">
        <f t="shared" si="13"/>
        <v>#N/A</v>
      </c>
    </row>
    <row r="48" spans="8:72" ht="12.75">
      <c r="H48">
        <v>23</v>
      </c>
      <c r="V48">
        <v>22</v>
      </c>
      <c r="X48">
        <v>61</v>
      </c>
      <c r="AC48">
        <v>63</v>
      </c>
      <c r="AS48">
        <v>66</v>
      </c>
      <c r="BC48" t="e">
        <f t="shared" si="2"/>
        <v>#N/A</v>
      </c>
      <c r="BE48" t="e">
        <f t="shared" si="4"/>
        <v>#N/A</v>
      </c>
      <c r="BG48" t="e">
        <f t="shared" si="5"/>
        <v>#N/A</v>
      </c>
      <c r="BH48" t="e">
        <f t="shared" si="6"/>
        <v>#N/A</v>
      </c>
      <c r="BI48" t="e">
        <f t="shared" si="7"/>
        <v>#N/A</v>
      </c>
      <c r="BJ48" t="e">
        <f t="shared" si="8"/>
        <v>#N/A</v>
      </c>
      <c r="BL48" t="e">
        <f t="shared" si="9"/>
        <v>#N/A</v>
      </c>
      <c r="BM48" t="e">
        <f t="shared" si="10"/>
        <v>#N/A</v>
      </c>
      <c r="BN48" t="e">
        <f t="shared" si="11"/>
        <v>#N/A</v>
      </c>
      <c r="BO48" t="e">
        <f t="shared" si="12"/>
        <v>#N/A</v>
      </c>
      <c r="BQ48" t="e">
        <f t="shared" si="13"/>
        <v>#N/A</v>
      </c>
      <c r="BR48" t="e">
        <f t="shared" si="13"/>
        <v>#N/A</v>
      </c>
      <c r="BS48" t="e">
        <f t="shared" si="13"/>
        <v>#N/A</v>
      </c>
      <c r="BT48" t="e">
        <f t="shared" si="13"/>
        <v>#N/A</v>
      </c>
    </row>
    <row r="49" spans="8:72" ht="12.75">
      <c r="H49">
        <v>22</v>
      </c>
      <c r="V49">
        <v>17</v>
      </c>
      <c r="X49">
        <v>62</v>
      </c>
      <c r="AC49">
        <v>64</v>
      </c>
      <c r="AS49">
        <v>67</v>
      </c>
      <c r="BC49" t="e">
        <f t="shared" si="2"/>
        <v>#N/A</v>
      </c>
      <c r="BE49" t="e">
        <f t="shared" si="4"/>
        <v>#N/A</v>
      </c>
      <c r="BG49" t="e">
        <f t="shared" si="5"/>
        <v>#N/A</v>
      </c>
      <c r="BH49" t="e">
        <f t="shared" si="6"/>
        <v>#N/A</v>
      </c>
      <c r="BI49" t="e">
        <f t="shared" si="7"/>
        <v>#N/A</v>
      </c>
      <c r="BJ49" t="e">
        <f t="shared" si="8"/>
        <v>#N/A</v>
      </c>
      <c r="BL49" t="e">
        <f t="shared" si="9"/>
        <v>#N/A</v>
      </c>
      <c r="BM49" t="e">
        <f t="shared" si="10"/>
        <v>#N/A</v>
      </c>
      <c r="BN49" t="e">
        <f t="shared" si="11"/>
        <v>#N/A</v>
      </c>
      <c r="BO49" t="e">
        <f t="shared" si="12"/>
        <v>#N/A</v>
      </c>
      <c r="BQ49" t="e">
        <f t="shared" si="13"/>
        <v>#N/A</v>
      </c>
      <c r="BR49" t="e">
        <f t="shared" si="13"/>
        <v>#N/A</v>
      </c>
      <c r="BS49" t="e">
        <f t="shared" si="13"/>
        <v>#N/A</v>
      </c>
      <c r="BT49" t="e">
        <f t="shared" si="13"/>
        <v>#N/A</v>
      </c>
    </row>
    <row r="50" spans="8:72" ht="12.75">
      <c r="H50">
        <v>17</v>
      </c>
      <c r="X50">
        <v>63</v>
      </c>
      <c r="AC50">
        <v>65</v>
      </c>
      <c r="BE50" t="e">
        <f t="shared" si="4"/>
        <v>#N/A</v>
      </c>
      <c r="BG50" t="e">
        <f t="shared" si="5"/>
        <v>#N/A</v>
      </c>
      <c r="BH50" t="e">
        <f t="shared" si="6"/>
        <v>#N/A</v>
      </c>
      <c r="BI50" t="e">
        <f t="shared" si="7"/>
        <v>#N/A</v>
      </c>
      <c r="BJ50" t="e">
        <f t="shared" si="8"/>
        <v>#N/A</v>
      </c>
      <c r="BL50" t="e">
        <f t="shared" si="9"/>
        <v>#N/A</v>
      </c>
      <c r="BM50" t="e">
        <f t="shared" si="10"/>
        <v>#N/A</v>
      </c>
      <c r="BN50" t="e">
        <f t="shared" si="11"/>
        <v>#N/A</v>
      </c>
      <c r="BO50" t="e">
        <f t="shared" si="12"/>
        <v>#N/A</v>
      </c>
      <c r="BQ50" t="e">
        <f t="shared" si="13"/>
        <v>#N/A</v>
      </c>
      <c r="BR50" t="e">
        <f t="shared" si="13"/>
        <v>#N/A</v>
      </c>
      <c r="BS50" t="e">
        <f t="shared" si="13"/>
        <v>#N/A</v>
      </c>
      <c r="BT50" t="e">
        <f t="shared" si="13"/>
        <v>#N/A</v>
      </c>
    </row>
    <row r="51" spans="24:72" ht="12.75">
      <c r="X51">
        <v>64</v>
      </c>
      <c r="AC51">
        <v>66</v>
      </c>
      <c r="BE51" t="e">
        <f t="shared" si="4"/>
        <v>#N/A</v>
      </c>
      <c r="BG51" t="e">
        <f t="shared" si="5"/>
        <v>#N/A</v>
      </c>
      <c r="BH51" t="e">
        <f t="shared" si="6"/>
        <v>#N/A</v>
      </c>
      <c r="BI51" t="e">
        <f t="shared" si="7"/>
        <v>#N/A</v>
      </c>
      <c r="BJ51" t="e">
        <f t="shared" si="8"/>
        <v>#N/A</v>
      </c>
      <c r="BL51" t="e">
        <f t="shared" si="9"/>
        <v>#N/A</v>
      </c>
      <c r="BM51" t="e">
        <f t="shared" si="10"/>
        <v>#N/A</v>
      </c>
      <c r="BN51" t="e">
        <f t="shared" si="11"/>
        <v>#N/A</v>
      </c>
      <c r="BO51" t="e">
        <f t="shared" si="12"/>
        <v>#N/A</v>
      </c>
      <c r="BQ51" t="e">
        <f t="shared" si="13"/>
        <v>#N/A</v>
      </c>
      <c r="BR51" t="e">
        <f t="shared" si="13"/>
        <v>#N/A</v>
      </c>
      <c r="BS51" t="e">
        <f t="shared" si="13"/>
        <v>#N/A</v>
      </c>
      <c r="BT51" t="e">
        <f t="shared" si="13"/>
        <v>#N/A</v>
      </c>
    </row>
    <row r="52" spans="2:72" ht="15.75">
      <c r="B52" s="1"/>
      <c r="X52">
        <v>65</v>
      </c>
      <c r="AC52">
        <v>67</v>
      </c>
      <c r="BE52" t="e">
        <f t="shared" si="4"/>
        <v>#N/A</v>
      </c>
      <c r="BG52" t="e">
        <f t="shared" si="5"/>
        <v>#N/A</v>
      </c>
      <c r="BH52" t="e">
        <f t="shared" si="6"/>
        <v>#N/A</v>
      </c>
      <c r="BI52" t="e">
        <f t="shared" si="7"/>
        <v>#N/A</v>
      </c>
      <c r="BJ52" t="e">
        <f t="shared" si="8"/>
        <v>#N/A</v>
      </c>
      <c r="BL52" t="e">
        <f t="shared" si="9"/>
        <v>#N/A</v>
      </c>
      <c r="BM52" t="e">
        <f t="shared" si="10"/>
        <v>#N/A</v>
      </c>
      <c r="BN52" t="e">
        <f t="shared" si="11"/>
        <v>#N/A</v>
      </c>
      <c r="BO52" t="e">
        <f t="shared" si="12"/>
        <v>#N/A</v>
      </c>
      <c r="BQ52" t="e">
        <f t="shared" si="13"/>
        <v>#N/A</v>
      </c>
      <c r="BR52" t="e">
        <f t="shared" si="13"/>
        <v>#N/A</v>
      </c>
      <c r="BS52" t="e">
        <f t="shared" si="13"/>
        <v>#N/A</v>
      </c>
      <c r="BT52" t="e">
        <f t="shared" si="13"/>
        <v>#N/A</v>
      </c>
    </row>
    <row r="53" spans="2:72" ht="15.75">
      <c r="B53" s="1"/>
      <c r="X53">
        <v>66</v>
      </c>
      <c r="AC53">
        <v>57</v>
      </c>
      <c r="BE53" t="e">
        <f t="shared" si="4"/>
        <v>#N/A</v>
      </c>
      <c r="BG53" t="e">
        <f t="shared" si="5"/>
        <v>#N/A</v>
      </c>
      <c r="BH53" t="e">
        <f t="shared" si="6"/>
        <v>#N/A</v>
      </c>
      <c r="BI53" t="e">
        <f t="shared" si="7"/>
        <v>#N/A</v>
      </c>
      <c r="BJ53" t="e">
        <f t="shared" si="8"/>
        <v>#N/A</v>
      </c>
      <c r="BL53" t="e">
        <f t="shared" si="9"/>
        <v>#N/A</v>
      </c>
      <c r="BM53" t="e">
        <f t="shared" si="10"/>
        <v>#N/A</v>
      </c>
      <c r="BN53" t="e">
        <f t="shared" si="11"/>
        <v>#N/A</v>
      </c>
      <c r="BO53" t="e">
        <f t="shared" si="12"/>
        <v>#N/A</v>
      </c>
      <c r="BQ53" t="e">
        <f t="shared" si="13"/>
        <v>#N/A</v>
      </c>
      <c r="BR53" t="e">
        <f t="shared" si="13"/>
        <v>#N/A</v>
      </c>
      <c r="BS53" t="e">
        <f t="shared" si="13"/>
        <v>#N/A</v>
      </c>
      <c r="BT53" t="e">
        <f t="shared" si="13"/>
        <v>#N/A</v>
      </c>
    </row>
    <row r="54" spans="2:72" ht="15.75">
      <c r="B54" s="1"/>
      <c r="X54">
        <v>67</v>
      </c>
      <c r="AC54">
        <v>8888</v>
      </c>
      <c r="BE54" t="e">
        <f t="shared" si="4"/>
        <v>#N/A</v>
      </c>
      <c r="BG54" t="e">
        <f t="shared" si="5"/>
        <v>#N/A</v>
      </c>
      <c r="BH54" t="e">
        <f t="shared" si="6"/>
        <v>#N/A</v>
      </c>
      <c r="BI54" t="e">
        <f t="shared" si="7"/>
        <v>#N/A</v>
      </c>
      <c r="BJ54" t="e">
        <f t="shared" si="8"/>
        <v>#N/A</v>
      </c>
      <c r="BL54" t="e">
        <f t="shared" si="9"/>
        <v>#N/A</v>
      </c>
      <c r="BM54" t="e">
        <f t="shared" si="10"/>
        <v>#N/A</v>
      </c>
      <c r="BN54" t="e">
        <f t="shared" si="11"/>
        <v>#N/A</v>
      </c>
      <c r="BO54" t="e">
        <f t="shared" si="12"/>
        <v>#N/A</v>
      </c>
      <c r="BQ54" t="e">
        <f t="shared" si="13"/>
        <v>#N/A</v>
      </c>
      <c r="BR54" t="e">
        <f t="shared" si="13"/>
        <v>#N/A</v>
      </c>
      <c r="BS54" t="e">
        <f t="shared" si="13"/>
        <v>#N/A</v>
      </c>
      <c r="BT54" t="e">
        <f t="shared" si="13"/>
        <v>#N/A</v>
      </c>
    </row>
    <row r="55" spans="2:72" ht="15.75">
      <c r="B55" s="1"/>
      <c r="X55">
        <v>57</v>
      </c>
      <c r="AC55">
        <v>9999</v>
      </c>
      <c r="BE55" t="e">
        <f t="shared" si="4"/>
        <v>#N/A</v>
      </c>
      <c r="BG55" t="e">
        <f t="shared" si="5"/>
        <v>#N/A</v>
      </c>
      <c r="BH55" t="e">
        <f t="shared" si="6"/>
        <v>#N/A</v>
      </c>
      <c r="BI55" t="e">
        <f t="shared" si="7"/>
        <v>#N/A</v>
      </c>
      <c r="BJ55" t="e">
        <f t="shared" si="8"/>
        <v>#N/A</v>
      </c>
      <c r="BL55" t="e">
        <f t="shared" si="9"/>
        <v>#N/A</v>
      </c>
      <c r="BM55" t="e">
        <f t="shared" si="10"/>
        <v>#N/A</v>
      </c>
      <c r="BN55" t="e">
        <f t="shared" si="11"/>
        <v>#N/A</v>
      </c>
      <c r="BO55" t="e">
        <f t="shared" si="12"/>
        <v>#N/A</v>
      </c>
      <c r="BQ55" t="e">
        <f t="shared" si="13"/>
        <v>#N/A</v>
      </c>
      <c r="BR55" t="e">
        <f t="shared" si="13"/>
        <v>#N/A</v>
      </c>
      <c r="BS55" t="e">
        <f t="shared" si="13"/>
        <v>#N/A</v>
      </c>
      <c r="BT55" t="e">
        <f t="shared" si="13"/>
        <v>#N/A</v>
      </c>
    </row>
    <row r="56" spans="2:72" ht="15.75">
      <c r="B56" s="1"/>
      <c r="X56">
        <v>8888</v>
      </c>
      <c r="BE56" t="e">
        <f t="shared" si="4"/>
        <v>#N/A</v>
      </c>
      <c r="BG56" t="e">
        <f t="shared" si="5"/>
        <v>#N/A</v>
      </c>
      <c r="BH56" t="e">
        <f t="shared" si="6"/>
        <v>#N/A</v>
      </c>
      <c r="BI56" t="e">
        <f t="shared" si="7"/>
        <v>#N/A</v>
      </c>
      <c r="BJ56" t="e">
        <f t="shared" si="8"/>
        <v>#N/A</v>
      </c>
      <c r="BL56" t="e">
        <f t="shared" si="9"/>
        <v>#N/A</v>
      </c>
      <c r="BM56" t="e">
        <f t="shared" si="10"/>
        <v>#N/A</v>
      </c>
      <c r="BN56" t="e">
        <f t="shared" si="11"/>
        <v>#N/A</v>
      </c>
      <c r="BO56" t="e">
        <f t="shared" si="12"/>
        <v>#N/A</v>
      </c>
      <c r="BQ56" t="e">
        <f t="shared" si="13"/>
        <v>#N/A</v>
      </c>
      <c r="BR56" t="e">
        <f t="shared" si="13"/>
        <v>#N/A</v>
      </c>
      <c r="BS56" t="e">
        <f t="shared" si="13"/>
        <v>#N/A</v>
      </c>
      <c r="BT56" t="e">
        <f t="shared" si="13"/>
        <v>#N/A</v>
      </c>
    </row>
    <row r="57" spans="2:72" ht="15.75">
      <c r="B57" s="1"/>
      <c r="X57">
        <v>9999</v>
      </c>
      <c r="BE57" t="e">
        <f t="shared" si="4"/>
        <v>#N/A</v>
      </c>
      <c r="BG57" t="e">
        <f t="shared" si="5"/>
        <v>#N/A</v>
      </c>
      <c r="BH57" t="e">
        <f t="shared" si="6"/>
        <v>#N/A</v>
      </c>
      <c r="BI57" t="e">
        <f t="shared" si="7"/>
        <v>#N/A</v>
      </c>
      <c r="BJ57" t="e">
        <f t="shared" si="8"/>
        <v>#N/A</v>
      </c>
      <c r="BL57" t="e">
        <f t="shared" si="9"/>
        <v>#N/A</v>
      </c>
      <c r="BM57" t="e">
        <f t="shared" si="10"/>
        <v>#N/A</v>
      </c>
      <c r="BN57" t="e">
        <f t="shared" si="11"/>
        <v>#N/A</v>
      </c>
      <c r="BO57" t="e">
        <f t="shared" si="12"/>
        <v>#N/A</v>
      </c>
      <c r="BQ57" t="e">
        <f t="shared" si="13"/>
        <v>#N/A</v>
      </c>
      <c r="BR57" t="e">
        <f t="shared" si="13"/>
        <v>#N/A</v>
      </c>
      <c r="BS57" t="e">
        <f t="shared" si="13"/>
        <v>#N/A</v>
      </c>
      <c r="BT57" t="e">
        <f t="shared" si="13"/>
        <v>#N/A</v>
      </c>
    </row>
    <row r="58" spans="2:72" ht="15.75">
      <c r="B58" s="1"/>
      <c r="BE58" t="e">
        <f t="shared" si="4"/>
        <v>#N/A</v>
      </c>
      <c r="BG58" t="e">
        <f t="shared" si="5"/>
        <v>#N/A</v>
      </c>
      <c r="BH58" t="e">
        <f t="shared" si="6"/>
        <v>#N/A</v>
      </c>
      <c r="BI58" t="e">
        <f t="shared" si="7"/>
        <v>#N/A</v>
      </c>
      <c r="BJ58" t="e">
        <f t="shared" si="8"/>
        <v>#N/A</v>
      </c>
      <c r="BL58" t="e">
        <f t="shared" si="9"/>
        <v>#N/A</v>
      </c>
      <c r="BM58" t="e">
        <f t="shared" si="10"/>
        <v>#N/A</v>
      </c>
      <c r="BN58" t="e">
        <f t="shared" si="11"/>
        <v>#N/A</v>
      </c>
      <c r="BO58" t="e">
        <f t="shared" si="12"/>
        <v>#N/A</v>
      </c>
      <c r="BQ58" t="e">
        <f t="shared" si="13"/>
        <v>#N/A</v>
      </c>
      <c r="BR58" t="e">
        <f t="shared" si="13"/>
        <v>#N/A</v>
      </c>
      <c r="BS58" t="e">
        <f t="shared" si="13"/>
        <v>#N/A</v>
      </c>
      <c r="BT58" t="e">
        <f t="shared" si="13"/>
        <v>#N/A</v>
      </c>
    </row>
    <row r="59" spans="2:72" ht="15.75">
      <c r="B59" s="1"/>
      <c r="BE59" t="e">
        <f t="shared" si="4"/>
        <v>#N/A</v>
      </c>
      <c r="BG59" t="e">
        <f t="shared" si="5"/>
        <v>#N/A</v>
      </c>
      <c r="BH59" t="e">
        <f t="shared" si="6"/>
        <v>#N/A</v>
      </c>
      <c r="BI59" t="e">
        <f t="shared" si="7"/>
        <v>#N/A</v>
      </c>
      <c r="BJ59" t="e">
        <f t="shared" si="8"/>
        <v>#N/A</v>
      </c>
      <c r="BL59" t="e">
        <f t="shared" si="9"/>
        <v>#N/A</v>
      </c>
      <c r="BM59" t="e">
        <f t="shared" si="10"/>
        <v>#N/A</v>
      </c>
      <c r="BN59" t="e">
        <f t="shared" si="11"/>
        <v>#N/A</v>
      </c>
      <c r="BO59" t="e">
        <f t="shared" si="12"/>
        <v>#N/A</v>
      </c>
      <c r="BQ59" t="e">
        <f t="shared" si="13"/>
        <v>#N/A</v>
      </c>
      <c r="BR59" t="e">
        <f t="shared" si="13"/>
        <v>#N/A</v>
      </c>
      <c r="BS59" t="e">
        <f t="shared" si="13"/>
        <v>#N/A</v>
      </c>
      <c r="BT59" t="e">
        <f t="shared" si="13"/>
        <v>#N/A</v>
      </c>
    </row>
    <row r="60" spans="2:72" ht="15.75">
      <c r="B60" s="1"/>
      <c r="BE60" t="e">
        <f t="shared" si="4"/>
        <v>#N/A</v>
      </c>
      <c r="BG60" t="e">
        <f t="shared" si="5"/>
        <v>#N/A</v>
      </c>
      <c r="BH60" t="e">
        <f t="shared" si="6"/>
        <v>#N/A</v>
      </c>
      <c r="BI60" t="e">
        <f t="shared" si="7"/>
        <v>#N/A</v>
      </c>
      <c r="BJ60" t="e">
        <f t="shared" si="8"/>
        <v>#N/A</v>
      </c>
      <c r="BL60" t="e">
        <f t="shared" si="9"/>
        <v>#N/A</v>
      </c>
      <c r="BM60" t="e">
        <f t="shared" si="10"/>
        <v>#N/A</v>
      </c>
      <c r="BN60" t="e">
        <f t="shared" si="11"/>
        <v>#N/A</v>
      </c>
      <c r="BO60" t="e">
        <f t="shared" si="12"/>
        <v>#N/A</v>
      </c>
      <c r="BQ60" t="e">
        <f t="shared" si="13"/>
        <v>#N/A</v>
      </c>
      <c r="BR60" t="e">
        <f t="shared" si="13"/>
        <v>#N/A</v>
      </c>
      <c r="BS60" t="e">
        <f t="shared" si="13"/>
        <v>#N/A</v>
      </c>
      <c r="BT60" t="e">
        <f t="shared" si="13"/>
        <v>#N/A</v>
      </c>
    </row>
    <row r="61" spans="2:72" ht="15.75">
      <c r="B61" s="1"/>
      <c r="BE61" t="e">
        <f t="shared" si="4"/>
        <v>#N/A</v>
      </c>
      <c r="BG61" t="e">
        <f t="shared" si="5"/>
        <v>#N/A</v>
      </c>
      <c r="BH61" t="e">
        <f t="shared" si="6"/>
        <v>#N/A</v>
      </c>
      <c r="BI61" t="e">
        <f t="shared" si="7"/>
        <v>#N/A</v>
      </c>
      <c r="BJ61" t="e">
        <f t="shared" si="8"/>
        <v>#N/A</v>
      </c>
      <c r="BL61" t="e">
        <f t="shared" si="9"/>
        <v>#N/A</v>
      </c>
      <c r="BM61" t="e">
        <f t="shared" si="10"/>
        <v>#N/A</v>
      </c>
      <c r="BN61" t="e">
        <f t="shared" si="11"/>
        <v>#N/A</v>
      </c>
      <c r="BO61" t="e">
        <f t="shared" si="12"/>
        <v>#N/A</v>
      </c>
      <c r="BQ61" t="e">
        <f t="shared" si="13"/>
        <v>#N/A</v>
      </c>
      <c r="BR61" t="e">
        <f t="shared" si="13"/>
        <v>#N/A</v>
      </c>
      <c r="BS61" t="e">
        <f t="shared" si="13"/>
        <v>#N/A</v>
      </c>
      <c r="BT61" t="e">
        <f t="shared" si="13"/>
        <v>#N/A</v>
      </c>
    </row>
    <row r="62" spans="2:72" ht="15.75">
      <c r="B62" s="1"/>
      <c r="BE62" t="e">
        <f t="shared" si="4"/>
        <v>#N/A</v>
      </c>
      <c r="BG62" t="e">
        <f t="shared" si="5"/>
        <v>#N/A</v>
      </c>
      <c r="BH62" t="e">
        <f t="shared" si="6"/>
        <v>#N/A</v>
      </c>
      <c r="BI62" t="e">
        <f t="shared" si="7"/>
        <v>#N/A</v>
      </c>
      <c r="BJ62" t="e">
        <f t="shared" si="8"/>
        <v>#N/A</v>
      </c>
      <c r="BL62" t="e">
        <f t="shared" si="9"/>
        <v>#N/A</v>
      </c>
      <c r="BM62" t="e">
        <f t="shared" si="10"/>
        <v>#N/A</v>
      </c>
      <c r="BN62" t="e">
        <f t="shared" si="11"/>
        <v>#N/A</v>
      </c>
      <c r="BO62" t="e">
        <f t="shared" si="12"/>
        <v>#N/A</v>
      </c>
      <c r="BQ62" t="e">
        <f t="shared" si="13"/>
        <v>#N/A</v>
      </c>
      <c r="BR62" t="e">
        <f t="shared" si="13"/>
        <v>#N/A</v>
      </c>
      <c r="BS62" t="e">
        <f t="shared" si="13"/>
        <v>#N/A</v>
      </c>
      <c r="BT62" t="e">
        <f t="shared" si="13"/>
        <v>#N/A</v>
      </c>
    </row>
    <row r="63" spans="2:72" ht="15.75">
      <c r="B63" s="1"/>
      <c r="BE63" t="e">
        <f t="shared" si="4"/>
        <v>#N/A</v>
      </c>
      <c r="BG63" t="e">
        <f t="shared" si="5"/>
        <v>#N/A</v>
      </c>
      <c r="BH63" t="e">
        <f t="shared" si="6"/>
        <v>#N/A</v>
      </c>
      <c r="BI63" t="e">
        <f t="shared" si="7"/>
        <v>#N/A</v>
      </c>
      <c r="BJ63" t="e">
        <f t="shared" si="8"/>
        <v>#N/A</v>
      </c>
      <c r="BL63" t="e">
        <f t="shared" si="9"/>
        <v>#N/A</v>
      </c>
      <c r="BM63" t="e">
        <f t="shared" si="10"/>
        <v>#N/A</v>
      </c>
      <c r="BN63" t="e">
        <f t="shared" si="11"/>
        <v>#N/A</v>
      </c>
      <c r="BO63" t="e">
        <f t="shared" si="12"/>
        <v>#N/A</v>
      </c>
      <c r="BQ63" t="e">
        <f t="shared" si="13"/>
        <v>#N/A</v>
      </c>
      <c r="BR63" t="e">
        <f t="shared" si="13"/>
        <v>#N/A</v>
      </c>
      <c r="BS63" t="e">
        <f t="shared" si="13"/>
        <v>#N/A</v>
      </c>
      <c r="BT63" t="e">
        <f t="shared" si="13"/>
        <v>#N/A</v>
      </c>
    </row>
    <row r="64" spans="2:72" ht="15.75">
      <c r="B64" s="1"/>
      <c r="BE64" t="e">
        <f t="shared" si="4"/>
        <v>#N/A</v>
      </c>
      <c r="BG64" t="e">
        <f t="shared" si="5"/>
        <v>#N/A</v>
      </c>
      <c r="BH64" t="e">
        <f t="shared" si="6"/>
        <v>#N/A</v>
      </c>
      <c r="BI64" t="e">
        <f t="shared" si="7"/>
        <v>#N/A</v>
      </c>
      <c r="BJ64" t="e">
        <f t="shared" si="8"/>
        <v>#N/A</v>
      </c>
      <c r="BL64" t="e">
        <f t="shared" si="9"/>
        <v>#N/A</v>
      </c>
      <c r="BM64" t="e">
        <f t="shared" si="10"/>
        <v>#N/A</v>
      </c>
      <c r="BN64" t="e">
        <f t="shared" si="11"/>
        <v>#N/A</v>
      </c>
      <c r="BO64" t="e">
        <f t="shared" si="12"/>
        <v>#N/A</v>
      </c>
      <c r="BQ64" t="e">
        <f t="shared" si="13"/>
        <v>#N/A</v>
      </c>
      <c r="BR64" t="e">
        <f t="shared" si="13"/>
        <v>#N/A</v>
      </c>
      <c r="BS64" t="e">
        <f t="shared" si="13"/>
        <v>#N/A</v>
      </c>
      <c r="BT64" t="e">
        <f t="shared" si="13"/>
        <v>#N/A</v>
      </c>
    </row>
    <row r="65" spans="2:72" ht="15.75">
      <c r="B65" s="1"/>
      <c r="BE65" t="e">
        <f t="shared" si="4"/>
        <v>#N/A</v>
      </c>
      <c r="BG65" t="e">
        <f t="shared" si="5"/>
        <v>#N/A</v>
      </c>
      <c r="BH65" t="e">
        <f t="shared" si="6"/>
        <v>#N/A</v>
      </c>
      <c r="BI65" t="e">
        <f t="shared" si="7"/>
        <v>#N/A</v>
      </c>
      <c r="BJ65" t="e">
        <f t="shared" si="8"/>
        <v>#N/A</v>
      </c>
      <c r="BL65" t="e">
        <f t="shared" si="9"/>
        <v>#N/A</v>
      </c>
      <c r="BM65" t="e">
        <f t="shared" si="10"/>
        <v>#N/A</v>
      </c>
      <c r="BN65" t="e">
        <f t="shared" si="11"/>
        <v>#N/A</v>
      </c>
      <c r="BO65" t="e">
        <f t="shared" si="12"/>
        <v>#N/A</v>
      </c>
      <c r="BQ65" t="e">
        <f t="shared" si="13"/>
        <v>#N/A</v>
      </c>
      <c r="BR65" t="e">
        <f t="shared" si="13"/>
        <v>#N/A</v>
      </c>
      <c r="BS65" t="e">
        <f t="shared" si="13"/>
        <v>#N/A</v>
      </c>
      <c r="BT65" t="e">
        <f t="shared" si="13"/>
        <v>#N/A</v>
      </c>
    </row>
    <row r="66" spans="2:72" ht="15.75">
      <c r="B66" s="1"/>
      <c r="BE66" t="e">
        <f t="shared" si="4"/>
        <v>#N/A</v>
      </c>
      <c r="BG66" t="e">
        <f t="shared" si="5"/>
        <v>#N/A</v>
      </c>
      <c r="BH66" t="e">
        <f t="shared" si="6"/>
        <v>#N/A</v>
      </c>
      <c r="BI66" t="e">
        <f t="shared" si="7"/>
        <v>#N/A</v>
      </c>
      <c r="BJ66" t="e">
        <f t="shared" si="8"/>
        <v>#N/A</v>
      </c>
      <c r="BL66" t="e">
        <f t="shared" si="9"/>
        <v>#N/A</v>
      </c>
      <c r="BM66" t="e">
        <f t="shared" si="10"/>
        <v>#N/A</v>
      </c>
      <c r="BN66" t="e">
        <f t="shared" si="11"/>
        <v>#N/A</v>
      </c>
      <c r="BO66" t="e">
        <f t="shared" si="12"/>
        <v>#N/A</v>
      </c>
      <c r="BQ66" t="e">
        <f t="shared" si="13"/>
        <v>#N/A</v>
      </c>
      <c r="BR66" t="e">
        <f t="shared" si="13"/>
        <v>#N/A</v>
      </c>
      <c r="BS66" t="e">
        <f t="shared" si="13"/>
        <v>#N/A</v>
      </c>
      <c r="BT66" t="e">
        <f t="shared" si="13"/>
        <v>#N/A</v>
      </c>
    </row>
    <row r="67" spans="2:72" ht="15.75">
      <c r="B67" s="1"/>
      <c r="BE67" t="e">
        <f aca="true" t="shared" si="14" ref="BE67:BE100">MATCH(X67,$A$3:$A$21,0)</f>
        <v>#N/A</v>
      </c>
      <c r="BG67" t="e">
        <f aca="true" t="shared" si="15" ref="BG67:BG100">MATCH(Z67,$A$3:$A$21,0)</f>
        <v>#N/A</v>
      </c>
      <c r="BH67" t="e">
        <f aca="true" t="shared" si="16" ref="BH67:BH100">MATCH(AA67,$A$3:$A$21,0)</f>
        <v>#N/A</v>
      </c>
      <c r="BI67" t="e">
        <f aca="true" t="shared" si="17" ref="BI67:BI100">MATCH(AB67,$A$3:$A$21,0)</f>
        <v>#N/A</v>
      </c>
      <c r="BJ67" t="e">
        <f aca="true" t="shared" si="18" ref="BJ67:BJ100">MATCH(AC67,$A$3:$A$21,0)</f>
        <v>#N/A</v>
      </c>
      <c r="BL67" t="e">
        <f aca="true" t="shared" si="19" ref="BL67:BL100">MATCH(AE67,$A$3:$A$21,0)</f>
        <v>#N/A</v>
      </c>
      <c r="BM67" t="e">
        <f aca="true" t="shared" si="20" ref="BM67:BM100">MATCH(AF67,$A$3:$A$21,0)</f>
        <v>#N/A</v>
      </c>
      <c r="BN67" t="e">
        <f aca="true" t="shared" si="21" ref="BN67:BN100">MATCH(AG67,$A$3:$A$21,0)</f>
        <v>#N/A</v>
      </c>
      <c r="BO67" t="e">
        <f aca="true" t="shared" si="22" ref="BO67:BO100">MATCH(AH67,$A$3:$A$21,0)</f>
        <v>#N/A</v>
      </c>
      <c r="BQ67" t="e">
        <f aca="true" t="shared" si="23" ref="BQ67:BT100">MATCH(AJ67,$A$3:$A$21,0)</f>
        <v>#N/A</v>
      </c>
      <c r="BR67" t="e">
        <f t="shared" si="23"/>
        <v>#N/A</v>
      </c>
      <c r="BS67" t="e">
        <f t="shared" si="23"/>
        <v>#N/A</v>
      </c>
      <c r="BT67" t="e">
        <f t="shared" si="23"/>
        <v>#N/A</v>
      </c>
    </row>
    <row r="68" spans="57:72" ht="12.75">
      <c r="BE68" t="e">
        <f t="shared" si="14"/>
        <v>#N/A</v>
      </c>
      <c r="BG68" t="e">
        <f t="shared" si="15"/>
        <v>#N/A</v>
      </c>
      <c r="BH68" t="e">
        <f t="shared" si="16"/>
        <v>#N/A</v>
      </c>
      <c r="BI68" t="e">
        <f t="shared" si="17"/>
        <v>#N/A</v>
      </c>
      <c r="BJ68" t="e">
        <f t="shared" si="18"/>
        <v>#N/A</v>
      </c>
      <c r="BL68" t="e">
        <f t="shared" si="19"/>
        <v>#N/A</v>
      </c>
      <c r="BM68" t="e">
        <f t="shared" si="20"/>
        <v>#N/A</v>
      </c>
      <c r="BN68" t="e">
        <f t="shared" si="21"/>
        <v>#N/A</v>
      </c>
      <c r="BO68" t="e">
        <f t="shared" si="22"/>
        <v>#N/A</v>
      </c>
      <c r="BQ68" t="e">
        <f t="shared" si="23"/>
        <v>#N/A</v>
      </c>
      <c r="BR68" t="e">
        <f t="shared" si="23"/>
        <v>#N/A</v>
      </c>
      <c r="BS68" t="e">
        <f t="shared" si="23"/>
        <v>#N/A</v>
      </c>
      <c r="BT68" t="e">
        <f t="shared" si="23"/>
        <v>#N/A</v>
      </c>
    </row>
    <row r="69" spans="57:72" ht="12.75">
      <c r="BE69" t="e">
        <f t="shared" si="14"/>
        <v>#N/A</v>
      </c>
      <c r="BG69" t="e">
        <f t="shared" si="15"/>
        <v>#N/A</v>
      </c>
      <c r="BH69" t="e">
        <f t="shared" si="16"/>
        <v>#N/A</v>
      </c>
      <c r="BI69" t="e">
        <f t="shared" si="17"/>
        <v>#N/A</v>
      </c>
      <c r="BJ69" t="e">
        <f t="shared" si="18"/>
        <v>#N/A</v>
      </c>
      <c r="BL69" t="e">
        <f t="shared" si="19"/>
        <v>#N/A</v>
      </c>
      <c r="BM69" t="e">
        <f t="shared" si="20"/>
        <v>#N/A</v>
      </c>
      <c r="BN69" t="e">
        <f t="shared" si="21"/>
        <v>#N/A</v>
      </c>
      <c r="BO69" t="e">
        <f t="shared" si="22"/>
        <v>#N/A</v>
      </c>
      <c r="BQ69" t="e">
        <f t="shared" si="23"/>
        <v>#N/A</v>
      </c>
      <c r="BR69" t="e">
        <f t="shared" si="23"/>
        <v>#N/A</v>
      </c>
      <c r="BS69" t="e">
        <f t="shared" si="23"/>
        <v>#N/A</v>
      </c>
      <c r="BT69" t="e">
        <f t="shared" si="23"/>
        <v>#N/A</v>
      </c>
    </row>
    <row r="70" spans="57:72" ht="12.75">
      <c r="BE70" t="e">
        <f t="shared" si="14"/>
        <v>#N/A</v>
      </c>
      <c r="BG70" t="e">
        <f t="shared" si="15"/>
        <v>#N/A</v>
      </c>
      <c r="BH70" t="e">
        <f t="shared" si="16"/>
        <v>#N/A</v>
      </c>
      <c r="BI70" t="e">
        <f t="shared" si="17"/>
        <v>#N/A</v>
      </c>
      <c r="BJ70" t="e">
        <f t="shared" si="18"/>
        <v>#N/A</v>
      </c>
      <c r="BL70" t="e">
        <f t="shared" si="19"/>
        <v>#N/A</v>
      </c>
      <c r="BM70" t="e">
        <f t="shared" si="20"/>
        <v>#N/A</v>
      </c>
      <c r="BN70" t="e">
        <f t="shared" si="21"/>
        <v>#N/A</v>
      </c>
      <c r="BO70" t="e">
        <f t="shared" si="22"/>
        <v>#N/A</v>
      </c>
      <c r="BQ70" t="e">
        <f t="shared" si="23"/>
        <v>#N/A</v>
      </c>
      <c r="BR70" t="e">
        <f t="shared" si="23"/>
        <v>#N/A</v>
      </c>
      <c r="BS70" t="e">
        <f t="shared" si="23"/>
        <v>#N/A</v>
      </c>
      <c r="BT70" t="e">
        <f t="shared" si="23"/>
        <v>#N/A</v>
      </c>
    </row>
    <row r="71" spans="57:72" ht="12.75">
      <c r="BE71" t="e">
        <f t="shared" si="14"/>
        <v>#N/A</v>
      </c>
      <c r="BG71" t="e">
        <f t="shared" si="15"/>
        <v>#N/A</v>
      </c>
      <c r="BH71" t="e">
        <f t="shared" si="16"/>
        <v>#N/A</v>
      </c>
      <c r="BI71" t="e">
        <f t="shared" si="17"/>
        <v>#N/A</v>
      </c>
      <c r="BJ71" t="e">
        <f t="shared" si="18"/>
        <v>#N/A</v>
      </c>
      <c r="BL71" t="e">
        <f t="shared" si="19"/>
        <v>#N/A</v>
      </c>
      <c r="BM71" t="e">
        <f t="shared" si="20"/>
        <v>#N/A</v>
      </c>
      <c r="BN71" t="e">
        <f t="shared" si="21"/>
        <v>#N/A</v>
      </c>
      <c r="BO71" t="e">
        <f t="shared" si="22"/>
        <v>#N/A</v>
      </c>
      <c r="BQ71" t="e">
        <f t="shared" si="23"/>
        <v>#N/A</v>
      </c>
      <c r="BR71" t="e">
        <f t="shared" si="23"/>
        <v>#N/A</v>
      </c>
      <c r="BS71" t="e">
        <f t="shared" si="23"/>
        <v>#N/A</v>
      </c>
      <c r="BT71" t="e">
        <f t="shared" si="23"/>
        <v>#N/A</v>
      </c>
    </row>
    <row r="72" spans="57:72" ht="12.75">
      <c r="BE72" t="e">
        <f t="shared" si="14"/>
        <v>#N/A</v>
      </c>
      <c r="BG72" t="e">
        <f t="shared" si="15"/>
        <v>#N/A</v>
      </c>
      <c r="BH72" t="e">
        <f t="shared" si="16"/>
        <v>#N/A</v>
      </c>
      <c r="BI72" t="e">
        <f t="shared" si="17"/>
        <v>#N/A</v>
      </c>
      <c r="BJ72" t="e">
        <f t="shared" si="18"/>
        <v>#N/A</v>
      </c>
      <c r="BL72" t="e">
        <f t="shared" si="19"/>
        <v>#N/A</v>
      </c>
      <c r="BM72" t="e">
        <f t="shared" si="20"/>
        <v>#N/A</v>
      </c>
      <c r="BN72" t="e">
        <f t="shared" si="21"/>
        <v>#N/A</v>
      </c>
      <c r="BO72" t="e">
        <f t="shared" si="22"/>
        <v>#N/A</v>
      </c>
      <c r="BQ72" t="e">
        <f t="shared" si="23"/>
        <v>#N/A</v>
      </c>
      <c r="BR72" t="e">
        <f t="shared" si="23"/>
        <v>#N/A</v>
      </c>
      <c r="BS72" t="e">
        <f t="shared" si="23"/>
        <v>#N/A</v>
      </c>
      <c r="BT72" t="e">
        <f t="shared" si="23"/>
        <v>#N/A</v>
      </c>
    </row>
    <row r="73" spans="57:72" ht="12.75">
      <c r="BE73" t="e">
        <f t="shared" si="14"/>
        <v>#N/A</v>
      </c>
      <c r="BG73" t="e">
        <f t="shared" si="15"/>
        <v>#N/A</v>
      </c>
      <c r="BH73" t="e">
        <f t="shared" si="16"/>
        <v>#N/A</v>
      </c>
      <c r="BI73" t="e">
        <f t="shared" si="17"/>
        <v>#N/A</v>
      </c>
      <c r="BJ73" t="e">
        <f t="shared" si="18"/>
        <v>#N/A</v>
      </c>
      <c r="BL73" t="e">
        <f t="shared" si="19"/>
        <v>#N/A</v>
      </c>
      <c r="BM73" t="e">
        <f t="shared" si="20"/>
        <v>#N/A</v>
      </c>
      <c r="BN73" t="e">
        <f t="shared" si="21"/>
        <v>#N/A</v>
      </c>
      <c r="BO73" t="e">
        <f t="shared" si="22"/>
        <v>#N/A</v>
      </c>
      <c r="BQ73" t="e">
        <f t="shared" si="23"/>
        <v>#N/A</v>
      </c>
      <c r="BR73" t="e">
        <f t="shared" si="23"/>
        <v>#N/A</v>
      </c>
      <c r="BS73" t="e">
        <f t="shared" si="23"/>
        <v>#N/A</v>
      </c>
      <c r="BT73" t="e">
        <f t="shared" si="23"/>
        <v>#N/A</v>
      </c>
    </row>
    <row r="74" spans="57:72" ht="12.75">
      <c r="BE74" t="e">
        <f t="shared" si="14"/>
        <v>#N/A</v>
      </c>
      <c r="BG74" t="e">
        <f t="shared" si="15"/>
        <v>#N/A</v>
      </c>
      <c r="BH74" t="e">
        <f t="shared" si="16"/>
        <v>#N/A</v>
      </c>
      <c r="BI74" t="e">
        <f t="shared" si="17"/>
        <v>#N/A</v>
      </c>
      <c r="BJ74" t="e">
        <f t="shared" si="18"/>
        <v>#N/A</v>
      </c>
      <c r="BL74" t="e">
        <f t="shared" si="19"/>
        <v>#N/A</v>
      </c>
      <c r="BM74" t="e">
        <f t="shared" si="20"/>
        <v>#N/A</v>
      </c>
      <c r="BN74" t="e">
        <f t="shared" si="21"/>
        <v>#N/A</v>
      </c>
      <c r="BO74" t="e">
        <f t="shared" si="22"/>
        <v>#N/A</v>
      </c>
      <c r="BQ74" t="e">
        <f t="shared" si="23"/>
        <v>#N/A</v>
      </c>
      <c r="BR74" t="e">
        <f t="shared" si="23"/>
        <v>#N/A</v>
      </c>
      <c r="BS74" t="e">
        <f t="shared" si="23"/>
        <v>#N/A</v>
      </c>
      <c r="BT74" t="e">
        <f t="shared" si="23"/>
        <v>#N/A</v>
      </c>
    </row>
    <row r="75" spans="57:72" ht="12.75">
      <c r="BE75" t="e">
        <f t="shared" si="14"/>
        <v>#N/A</v>
      </c>
      <c r="BG75" t="e">
        <f t="shared" si="15"/>
        <v>#N/A</v>
      </c>
      <c r="BH75" t="e">
        <f t="shared" si="16"/>
        <v>#N/A</v>
      </c>
      <c r="BI75" t="e">
        <f t="shared" si="17"/>
        <v>#N/A</v>
      </c>
      <c r="BJ75" t="e">
        <f t="shared" si="18"/>
        <v>#N/A</v>
      </c>
      <c r="BL75" t="e">
        <f t="shared" si="19"/>
        <v>#N/A</v>
      </c>
      <c r="BM75" t="e">
        <f t="shared" si="20"/>
        <v>#N/A</v>
      </c>
      <c r="BN75" t="e">
        <f t="shared" si="21"/>
        <v>#N/A</v>
      </c>
      <c r="BO75" t="e">
        <f t="shared" si="22"/>
        <v>#N/A</v>
      </c>
      <c r="BQ75" t="e">
        <f t="shared" si="23"/>
        <v>#N/A</v>
      </c>
      <c r="BR75" t="e">
        <f t="shared" si="23"/>
        <v>#N/A</v>
      </c>
      <c r="BS75" t="e">
        <f t="shared" si="23"/>
        <v>#N/A</v>
      </c>
      <c r="BT75" t="e">
        <f t="shared" si="23"/>
        <v>#N/A</v>
      </c>
    </row>
    <row r="76" spans="57:72" ht="12.75">
      <c r="BE76" t="e">
        <f t="shared" si="14"/>
        <v>#N/A</v>
      </c>
      <c r="BG76" t="e">
        <f t="shared" si="15"/>
        <v>#N/A</v>
      </c>
      <c r="BH76" t="e">
        <f t="shared" si="16"/>
        <v>#N/A</v>
      </c>
      <c r="BI76" t="e">
        <f t="shared" si="17"/>
        <v>#N/A</v>
      </c>
      <c r="BJ76" t="e">
        <f t="shared" si="18"/>
        <v>#N/A</v>
      </c>
      <c r="BL76" t="e">
        <f t="shared" si="19"/>
        <v>#N/A</v>
      </c>
      <c r="BM76" t="e">
        <f t="shared" si="20"/>
        <v>#N/A</v>
      </c>
      <c r="BN76" t="e">
        <f t="shared" si="21"/>
        <v>#N/A</v>
      </c>
      <c r="BO76" t="e">
        <f t="shared" si="22"/>
        <v>#N/A</v>
      </c>
      <c r="BQ76" t="e">
        <f t="shared" si="23"/>
        <v>#N/A</v>
      </c>
      <c r="BR76" t="e">
        <f t="shared" si="23"/>
        <v>#N/A</v>
      </c>
      <c r="BS76" t="e">
        <f t="shared" si="23"/>
        <v>#N/A</v>
      </c>
      <c r="BT76" t="e">
        <f t="shared" si="23"/>
        <v>#N/A</v>
      </c>
    </row>
    <row r="77" spans="57:72" ht="12.75">
      <c r="BE77" t="e">
        <f t="shared" si="14"/>
        <v>#N/A</v>
      </c>
      <c r="BG77" t="e">
        <f t="shared" si="15"/>
        <v>#N/A</v>
      </c>
      <c r="BH77" t="e">
        <f t="shared" si="16"/>
        <v>#N/A</v>
      </c>
      <c r="BI77" t="e">
        <f t="shared" si="17"/>
        <v>#N/A</v>
      </c>
      <c r="BJ77" t="e">
        <f t="shared" si="18"/>
        <v>#N/A</v>
      </c>
      <c r="BL77" t="e">
        <f t="shared" si="19"/>
        <v>#N/A</v>
      </c>
      <c r="BM77" t="e">
        <f t="shared" si="20"/>
        <v>#N/A</v>
      </c>
      <c r="BN77" t="e">
        <f t="shared" si="21"/>
        <v>#N/A</v>
      </c>
      <c r="BO77" t="e">
        <f t="shared" si="22"/>
        <v>#N/A</v>
      </c>
      <c r="BQ77" t="e">
        <f t="shared" si="23"/>
        <v>#N/A</v>
      </c>
      <c r="BR77" t="e">
        <f t="shared" si="23"/>
        <v>#N/A</v>
      </c>
      <c r="BS77" t="e">
        <f t="shared" si="23"/>
        <v>#N/A</v>
      </c>
      <c r="BT77" t="e">
        <f t="shared" si="23"/>
        <v>#N/A</v>
      </c>
    </row>
    <row r="78" spans="57:72" ht="12.75">
      <c r="BE78" t="e">
        <f t="shared" si="14"/>
        <v>#N/A</v>
      </c>
      <c r="BG78" t="e">
        <f t="shared" si="15"/>
        <v>#N/A</v>
      </c>
      <c r="BH78" t="e">
        <f t="shared" si="16"/>
        <v>#N/A</v>
      </c>
      <c r="BI78" t="e">
        <f t="shared" si="17"/>
        <v>#N/A</v>
      </c>
      <c r="BJ78" t="e">
        <f t="shared" si="18"/>
        <v>#N/A</v>
      </c>
      <c r="BL78" t="e">
        <f t="shared" si="19"/>
        <v>#N/A</v>
      </c>
      <c r="BM78" t="e">
        <f t="shared" si="20"/>
        <v>#N/A</v>
      </c>
      <c r="BN78" t="e">
        <f t="shared" si="21"/>
        <v>#N/A</v>
      </c>
      <c r="BO78" t="e">
        <f t="shared" si="22"/>
        <v>#N/A</v>
      </c>
      <c r="BQ78" t="e">
        <f t="shared" si="23"/>
        <v>#N/A</v>
      </c>
      <c r="BR78" t="e">
        <f t="shared" si="23"/>
        <v>#N/A</v>
      </c>
      <c r="BS78" t="e">
        <f t="shared" si="23"/>
        <v>#N/A</v>
      </c>
      <c r="BT78" t="e">
        <f t="shared" si="23"/>
        <v>#N/A</v>
      </c>
    </row>
    <row r="79" spans="57:72" ht="12.75">
      <c r="BE79" t="e">
        <f t="shared" si="14"/>
        <v>#N/A</v>
      </c>
      <c r="BG79" t="e">
        <f t="shared" si="15"/>
        <v>#N/A</v>
      </c>
      <c r="BH79" t="e">
        <f t="shared" si="16"/>
        <v>#N/A</v>
      </c>
      <c r="BI79" t="e">
        <f t="shared" si="17"/>
        <v>#N/A</v>
      </c>
      <c r="BJ79" t="e">
        <f t="shared" si="18"/>
        <v>#N/A</v>
      </c>
      <c r="BL79" t="e">
        <f t="shared" si="19"/>
        <v>#N/A</v>
      </c>
      <c r="BM79" t="e">
        <f t="shared" si="20"/>
        <v>#N/A</v>
      </c>
      <c r="BN79" t="e">
        <f t="shared" si="21"/>
        <v>#N/A</v>
      </c>
      <c r="BO79" t="e">
        <f t="shared" si="22"/>
        <v>#N/A</v>
      </c>
      <c r="BQ79" t="e">
        <f t="shared" si="23"/>
        <v>#N/A</v>
      </c>
      <c r="BR79" t="e">
        <f t="shared" si="23"/>
        <v>#N/A</v>
      </c>
      <c r="BS79" t="e">
        <f t="shared" si="23"/>
        <v>#N/A</v>
      </c>
      <c r="BT79" t="e">
        <f t="shared" si="23"/>
        <v>#N/A</v>
      </c>
    </row>
    <row r="80" spans="57:72" ht="12.75">
      <c r="BE80" t="e">
        <f t="shared" si="14"/>
        <v>#N/A</v>
      </c>
      <c r="BG80" t="e">
        <f t="shared" si="15"/>
        <v>#N/A</v>
      </c>
      <c r="BH80" t="e">
        <f t="shared" si="16"/>
        <v>#N/A</v>
      </c>
      <c r="BI80" t="e">
        <f t="shared" si="17"/>
        <v>#N/A</v>
      </c>
      <c r="BJ80" t="e">
        <f t="shared" si="18"/>
        <v>#N/A</v>
      </c>
      <c r="BL80" t="e">
        <f t="shared" si="19"/>
        <v>#N/A</v>
      </c>
      <c r="BM80" t="e">
        <f t="shared" si="20"/>
        <v>#N/A</v>
      </c>
      <c r="BN80" t="e">
        <f t="shared" si="21"/>
        <v>#N/A</v>
      </c>
      <c r="BO80" t="e">
        <f t="shared" si="22"/>
        <v>#N/A</v>
      </c>
      <c r="BQ80" t="e">
        <f t="shared" si="23"/>
        <v>#N/A</v>
      </c>
      <c r="BR80" t="e">
        <f t="shared" si="23"/>
        <v>#N/A</v>
      </c>
      <c r="BS80" t="e">
        <f t="shared" si="23"/>
        <v>#N/A</v>
      </c>
      <c r="BT80" t="e">
        <f t="shared" si="23"/>
        <v>#N/A</v>
      </c>
    </row>
    <row r="81" spans="57:72" ht="12.75">
      <c r="BE81" t="e">
        <f t="shared" si="14"/>
        <v>#N/A</v>
      </c>
      <c r="BG81" t="e">
        <f t="shared" si="15"/>
        <v>#N/A</v>
      </c>
      <c r="BH81" t="e">
        <f t="shared" si="16"/>
        <v>#N/A</v>
      </c>
      <c r="BI81" t="e">
        <f t="shared" si="17"/>
        <v>#N/A</v>
      </c>
      <c r="BJ81" t="e">
        <f t="shared" si="18"/>
        <v>#N/A</v>
      </c>
      <c r="BL81" t="e">
        <f t="shared" si="19"/>
        <v>#N/A</v>
      </c>
      <c r="BM81" t="e">
        <f t="shared" si="20"/>
        <v>#N/A</v>
      </c>
      <c r="BN81" t="e">
        <f t="shared" si="21"/>
        <v>#N/A</v>
      </c>
      <c r="BO81" t="e">
        <f t="shared" si="22"/>
        <v>#N/A</v>
      </c>
      <c r="BQ81" t="e">
        <f t="shared" si="23"/>
        <v>#N/A</v>
      </c>
      <c r="BR81" t="e">
        <f t="shared" si="23"/>
        <v>#N/A</v>
      </c>
      <c r="BS81" t="e">
        <f t="shared" si="23"/>
        <v>#N/A</v>
      </c>
      <c r="BT81" t="e">
        <f t="shared" si="23"/>
        <v>#N/A</v>
      </c>
    </row>
    <row r="82" spans="57:72" ht="12.75">
      <c r="BE82" t="e">
        <f t="shared" si="14"/>
        <v>#N/A</v>
      </c>
      <c r="BG82" t="e">
        <f t="shared" si="15"/>
        <v>#N/A</v>
      </c>
      <c r="BH82" t="e">
        <f t="shared" si="16"/>
        <v>#N/A</v>
      </c>
      <c r="BI82" t="e">
        <f t="shared" si="17"/>
        <v>#N/A</v>
      </c>
      <c r="BJ82" t="e">
        <f t="shared" si="18"/>
        <v>#N/A</v>
      </c>
      <c r="BL82" t="e">
        <f t="shared" si="19"/>
        <v>#N/A</v>
      </c>
      <c r="BM82" t="e">
        <f t="shared" si="20"/>
        <v>#N/A</v>
      </c>
      <c r="BN82" t="e">
        <f t="shared" si="21"/>
        <v>#N/A</v>
      </c>
      <c r="BO82" t="e">
        <f t="shared" si="22"/>
        <v>#N/A</v>
      </c>
      <c r="BQ82" t="e">
        <f t="shared" si="23"/>
        <v>#N/A</v>
      </c>
      <c r="BR82" t="e">
        <f t="shared" si="23"/>
        <v>#N/A</v>
      </c>
      <c r="BS82" t="e">
        <f t="shared" si="23"/>
        <v>#N/A</v>
      </c>
      <c r="BT82" t="e">
        <f t="shared" si="23"/>
        <v>#N/A</v>
      </c>
    </row>
    <row r="83" spans="57:72" ht="12.75">
      <c r="BE83" t="e">
        <f t="shared" si="14"/>
        <v>#N/A</v>
      </c>
      <c r="BG83" t="e">
        <f t="shared" si="15"/>
        <v>#N/A</v>
      </c>
      <c r="BH83" t="e">
        <f t="shared" si="16"/>
        <v>#N/A</v>
      </c>
      <c r="BI83" t="e">
        <f t="shared" si="17"/>
        <v>#N/A</v>
      </c>
      <c r="BJ83" t="e">
        <f t="shared" si="18"/>
        <v>#N/A</v>
      </c>
      <c r="BL83" t="e">
        <f t="shared" si="19"/>
        <v>#N/A</v>
      </c>
      <c r="BM83" t="e">
        <f t="shared" si="20"/>
        <v>#N/A</v>
      </c>
      <c r="BN83" t="e">
        <f t="shared" si="21"/>
        <v>#N/A</v>
      </c>
      <c r="BO83" t="e">
        <f t="shared" si="22"/>
        <v>#N/A</v>
      </c>
      <c r="BQ83" t="e">
        <f t="shared" si="23"/>
        <v>#N/A</v>
      </c>
      <c r="BR83" t="e">
        <f t="shared" si="23"/>
        <v>#N/A</v>
      </c>
      <c r="BS83" t="e">
        <f t="shared" si="23"/>
        <v>#N/A</v>
      </c>
      <c r="BT83" t="e">
        <f t="shared" si="23"/>
        <v>#N/A</v>
      </c>
    </row>
    <row r="84" spans="57:72" ht="12.75">
      <c r="BE84" t="e">
        <f t="shared" si="14"/>
        <v>#N/A</v>
      </c>
      <c r="BG84" t="e">
        <f t="shared" si="15"/>
        <v>#N/A</v>
      </c>
      <c r="BH84" t="e">
        <f t="shared" si="16"/>
        <v>#N/A</v>
      </c>
      <c r="BI84" t="e">
        <f t="shared" si="17"/>
        <v>#N/A</v>
      </c>
      <c r="BJ84" t="e">
        <f t="shared" si="18"/>
        <v>#N/A</v>
      </c>
      <c r="BL84" t="e">
        <f t="shared" si="19"/>
        <v>#N/A</v>
      </c>
      <c r="BM84" t="e">
        <f t="shared" si="20"/>
        <v>#N/A</v>
      </c>
      <c r="BN84" t="e">
        <f t="shared" si="21"/>
        <v>#N/A</v>
      </c>
      <c r="BO84" t="e">
        <f t="shared" si="22"/>
        <v>#N/A</v>
      </c>
      <c r="BQ84" t="e">
        <f t="shared" si="23"/>
        <v>#N/A</v>
      </c>
      <c r="BR84" t="e">
        <f t="shared" si="23"/>
        <v>#N/A</v>
      </c>
      <c r="BS84" t="e">
        <f t="shared" si="23"/>
        <v>#N/A</v>
      </c>
      <c r="BT84" t="e">
        <f t="shared" si="23"/>
        <v>#N/A</v>
      </c>
    </row>
    <row r="85" spans="57:72" ht="12.75">
      <c r="BE85" t="e">
        <f t="shared" si="14"/>
        <v>#N/A</v>
      </c>
      <c r="BG85" t="e">
        <f t="shared" si="15"/>
        <v>#N/A</v>
      </c>
      <c r="BH85" t="e">
        <f t="shared" si="16"/>
        <v>#N/A</v>
      </c>
      <c r="BI85" t="e">
        <f t="shared" si="17"/>
        <v>#N/A</v>
      </c>
      <c r="BJ85" t="e">
        <f t="shared" si="18"/>
        <v>#N/A</v>
      </c>
      <c r="BL85" t="e">
        <f t="shared" si="19"/>
        <v>#N/A</v>
      </c>
      <c r="BM85" t="e">
        <f t="shared" si="20"/>
        <v>#N/A</v>
      </c>
      <c r="BN85" t="e">
        <f t="shared" si="21"/>
        <v>#N/A</v>
      </c>
      <c r="BO85" t="e">
        <f t="shared" si="22"/>
        <v>#N/A</v>
      </c>
      <c r="BQ85" t="e">
        <f t="shared" si="23"/>
        <v>#N/A</v>
      </c>
      <c r="BR85" t="e">
        <f t="shared" si="23"/>
        <v>#N/A</v>
      </c>
      <c r="BS85" t="e">
        <f t="shared" si="23"/>
        <v>#N/A</v>
      </c>
      <c r="BT85" t="e">
        <f t="shared" si="23"/>
        <v>#N/A</v>
      </c>
    </row>
    <row r="86" spans="57:72" ht="12.75">
      <c r="BE86" t="e">
        <f t="shared" si="14"/>
        <v>#N/A</v>
      </c>
      <c r="BG86" t="e">
        <f t="shared" si="15"/>
        <v>#N/A</v>
      </c>
      <c r="BH86" t="e">
        <f t="shared" si="16"/>
        <v>#N/A</v>
      </c>
      <c r="BI86" t="e">
        <f t="shared" si="17"/>
        <v>#N/A</v>
      </c>
      <c r="BJ86" t="e">
        <f t="shared" si="18"/>
        <v>#N/A</v>
      </c>
      <c r="BL86" t="e">
        <f t="shared" si="19"/>
        <v>#N/A</v>
      </c>
      <c r="BM86" t="e">
        <f t="shared" si="20"/>
        <v>#N/A</v>
      </c>
      <c r="BN86" t="e">
        <f t="shared" si="21"/>
        <v>#N/A</v>
      </c>
      <c r="BO86" t="e">
        <f t="shared" si="22"/>
        <v>#N/A</v>
      </c>
      <c r="BQ86" t="e">
        <f t="shared" si="23"/>
        <v>#N/A</v>
      </c>
      <c r="BR86" t="e">
        <f t="shared" si="23"/>
        <v>#N/A</v>
      </c>
      <c r="BS86" t="e">
        <f t="shared" si="23"/>
        <v>#N/A</v>
      </c>
      <c r="BT86" t="e">
        <f t="shared" si="23"/>
        <v>#N/A</v>
      </c>
    </row>
    <row r="87" spans="57:72" ht="12.75">
      <c r="BE87" t="e">
        <f t="shared" si="14"/>
        <v>#N/A</v>
      </c>
      <c r="BG87" t="e">
        <f t="shared" si="15"/>
        <v>#N/A</v>
      </c>
      <c r="BH87" t="e">
        <f t="shared" si="16"/>
        <v>#N/A</v>
      </c>
      <c r="BI87" t="e">
        <f t="shared" si="17"/>
        <v>#N/A</v>
      </c>
      <c r="BJ87" t="e">
        <f t="shared" si="18"/>
        <v>#N/A</v>
      </c>
      <c r="BL87" t="e">
        <f t="shared" si="19"/>
        <v>#N/A</v>
      </c>
      <c r="BM87" t="e">
        <f t="shared" si="20"/>
        <v>#N/A</v>
      </c>
      <c r="BN87" t="e">
        <f t="shared" si="21"/>
        <v>#N/A</v>
      </c>
      <c r="BO87" t="e">
        <f t="shared" si="22"/>
        <v>#N/A</v>
      </c>
      <c r="BQ87" t="e">
        <f t="shared" si="23"/>
        <v>#N/A</v>
      </c>
      <c r="BR87" t="e">
        <f t="shared" si="23"/>
        <v>#N/A</v>
      </c>
      <c r="BS87" t="e">
        <f t="shared" si="23"/>
        <v>#N/A</v>
      </c>
      <c r="BT87" t="e">
        <f t="shared" si="23"/>
        <v>#N/A</v>
      </c>
    </row>
    <row r="88" spans="57:72" ht="12.75">
      <c r="BE88" t="e">
        <f t="shared" si="14"/>
        <v>#N/A</v>
      </c>
      <c r="BG88" t="e">
        <f t="shared" si="15"/>
        <v>#N/A</v>
      </c>
      <c r="BH88" t="e">
        <f t="shared" si="16"/>
        <v>#N/A</v>
      </c>
      <c r="BI88" t="e">
        <f t="shared" si="17"/>
        <v>#N/A</v>
      </c>
      <c r="BJ88" t="e">
        <f t="shared" si="18"/>
        <v>#N/A</v>
      </c>
      <c r="BL88" t="e">
        <f t="shared" si="19"/>
        <v>#N/A</v>
      </c>
      <c r="BM88" t="e">
        <f t="shared" si="20"/>
        <v>#N/A</v>
      </c>
      <c r="BN88" t="e">
        <f t="shared" si="21"/>
        <v>#N/A</v>
      </c>
      <c r="BO88" t="e">
        <f t="shared" si="22"/>
        <v>#N/A</v>
      </c>
      <c r="BQ88" t="e">
        <f t="shared" si="23"/>
        <v>#N/A</v>
      </c>
      <c r="BR88" t="e">
        <f t="shared" si="23"/>
        <v>#N/A</v>
      </c>
      <c r="BS88" t="e">
        <f t="shared" si="23"/>
        <v>#N/A</v>
      </c>
      <c r="BT88" t="e">
        <f t="shared" si="23"/>
        <v>#N/A</v>
      </c>
    </row>
    <row r="89" spans="57:72" ht="12.75">
      <c r="BE89" t="e">
        <f t="shared" si="14"/>
        <v>#N/A</v>
      </c>
      <c r="BG89" t="e">
        <f t="shared" si="15"/>
        <v>#N/A</v>
      </c>
      <c r="BH89" t="e">
        <f t="shared" si="16"/>
        <v>#N/A</v>
      </c>
      <c r="BI89" t="e">
        <f t="shared" si="17"/>
        <v>#N/A</v>
      </c>
      <c r="BJ89" t="e">
        <f t="shared" si="18"/>
        <v>#N/A</v>
      </c>
      <c r="BL89" t="e">
        <f t="shared" si="19"/>
        <v>#N/A</v>
      </c>
      <c r="BM89" t="e">
        <f t="shared" si="20"/>
        <v>#N/A</v>
      </c>
      <c r="BN89" t="e">
        <f t="shared" si="21"/>
        <v>#N/A</v>
      </c>
      <c r="BO89" t="e">
        <f t="shared" si="22"/>
        <v>#N/A</v>
      </c>
      <c r="BQ89" t="e">
        <f t="shared" si="23"/>
        <v>#N/A</v>
      </c>
      <c r="BR89" t="e">
        <f t="shared" si="23"/>
        <v>#N/A</v>
      </c>
      <c r="BS89" t="e">
        <f t="shared" si="23"/>
        <v>#N/A</v>
      </c>
      <c r="BT89" t="e">
        <f t="shared" si="23"/>
        <v>#N/A</v>
      </c>
    </row>
    <row r="90" spans="57:72" ht="12.75">
      <c r="BE90" t="e">
        <f t="shared" si="14"/>
        <v>#N/A</v>
      </c>
      <c r="BG90" t="e">
        <f t="shared" si="15"/>
        <v>#N/A</v>
      </c>
      <c r="BH90" t="e">
        <f t="shared" si="16"/>
        <v>#N/A</v>
      </c>
      <c r="BI90" t="e">
        <f t="shared" si="17"/>
        <v>#N/A</v>
      </c>
      <c r="BJ90" t="e">
        <f t="shared" si="18"/>
        <v>#N/A</v>
      </c>
      <c r="BL90" t="e">
        <f t="shared" si="19"/>
        <v>#N/A</v>
      </c>
      <c r="BM90" t="e">
        <f t="shared" si="20"/>
        <v>#N/A</v>
      </c>
      <c r="BN90" t="e">
        <f t="shared" si="21"/>
        <v>#N/A</v>
      </c>
      <c r="BO90" t="e">
        <f t="shared" si="22"/>
        <v>#N/A</v>
      </c>
      <c r="BQ90" t="e">
        <f t="shared" si="23"/>
        <v>#N/A</v>
      </c>
      <c r="BR90" t="e">
        <f t="shared" si="23"/>
        <v>#N/A</v>
      </c>
      <c r="BS90" t="e">
        <f t="shared" si="23"/>
        <v>#N/A</v>
      </c>
      <c r="BT90" t="e">
        <f t="shared" si="23"/>
        <v>#N/A</v>
      </c>
    </row>
    <row r="91" spans="57:72" ht="12.75">
      <c r="BE91" t="e">
        <f t="shared" si="14"/>
        <v>#N/A</v>
      </c>
      <c r="BG91" t="e">
        <f t="shared" si="15"/>
        <v>#N/A</v>
      </c>
      <c r="BH91" t="e">
        <f t="shared" si="16"/>
        <v>#N/A</v>
      </c>
      <c r="BI91" t="e">
        <f t="shared" si="17"/>
        <v>#N/A</v>
      </c>
      <c r="BJ91" t="e">
        <f t="shared" si="18"/>
        <v>#N/A</v>
      </c>
      <c r="BL91" t="e">
        <f t="shared" si="19"/>
        <v>#N/A</v>
      </c>
      <c r="BM91" t="e">
        <f t="shared" si="20"/>
        <v>#N/A</v>
      </c>
      <c r="BN91" t="e">
        <f t="shared" si="21"/>
        <v>#N/A</v>
      </c>
      <c r="BO91" t="e">
        <f t="shared" si="22"/>
        <v>#N/A</v>
      </c>
      <c r="BQ91" t="e">
        <f t="shared" si="23"/>
        <v>#N/A</v>
      </c>
      <c r="BR91" t="e">
        <f t="shared" si="23"/>
        <v>#N/A</v>
      </c>
      <c r="BS91" t="e">
        <f t="shared" si="23"/>
        <v>#N/A</v>
      </c>
      <c r="BT91" t="e">
        <f t="shared" si="23"/>
        <v>#N/A</v>
      </c>
    </row>
    <row r="92" spans="57:72" ht="12.75">
      <c r="BE92" t="e">
        <f t="shared" si="14"/>
        <v>#N/A</v>
      </c>
      <c r="BG92" t="e">
        <f t="shared" si="15"/>
        <v>#N/A</v>
      </c>
      <c r="BH92" t="e">
        <f t="shared" si="16"/>
        <v>#N/A</v>
      </c>
      <c r="BI92" t="e">
        <f t="shared" si="17"/>
        <v>#N/A</v>
      </c>
      <c r="BJ92" t="e">
        <f t="shared" si="18"/>
        <v>#N/A</v>
      </c>
      <c r="BL92" t="e">
        <f t="shared" si="19"/>
        <v>#N/A</v>
      </c>
      <c r="BM92" t="e">
        <f t="shared" si="20"/>
        <v>#N/A</v>
      </c>
      <c r="BN92" t="e">
        <f t="shared" si="21"/>
        <v>#N/A</v>
      </c>
      <c r="BO92" t="e">
        <f t="shared" si="22"/>
        <v>#N/A</v>
      </c>
      <c r="BQ92" t="e">
        <f t="shared" si="23"/>
        <v>#N/A</v>
      </c>
      <c r="BR92" t="e">
        <f t="shared" si="23"/>
        <v>#N/A</v>
      </c>
      <c r="BS92" t="e">
        <f t="shared" si="23"/>
        <v>#N/A</v>
      </c>
      <c r="BT92" t="e">
        <f t="shared" si="23"/>
        <v>#N/A</v>
      </c>
    </row>
    <row r="93" spans="57:72" ht="12.75">
      <c r="BE93" t="e">
        <f t="shared" si="14"/>
        <v>#N/A</v>
      </c>
      <c r="BG93" t="e">
        <f t="shared" si="15"/>
        <v>#N/A</v>
      </c>
      <c r="BH93" t="e">
        <f t="shared" si="16"/>
        <v>#N/A</v>
      </c>
      <c r="BI93" t="e">
        <f t="shared" si="17"/>
        <v>#N/A</v>
      </c>
      <c r="BJ93" t="e">
        <f t="shared" si="18"/>
        <v>#N/A</v>
      </c>
      <c r="BL93" t="e">
        <f t="shared" si="19"/>
        <v>#N/A</v>
      </c>
      <c r="BM93" t="e">
        <f t="shared" si="20"/>
        <v>#N/A</v>
      </c>
      <c r="BN93" t="e">
        <f t="shared" si="21"/>
        <v>#N/A</v>
      </c>
      <c r="BO93" t="e">
        <f t="shared" si="22"/>
        <v>#N/A</v>
      </c>
      <c r="BQ93" t="e">
        <f t="shared" si="23"/>
        <v>#N/A</v>
      </c>
      <c r="BR93" t="e">
        <f t="shared" si="23"/>
        <v>#N/A</v>
      </c>
      <c r="BS93" t="e">
        <f t="shared" si="23"/>
        <v>#N/A</v>
      </c>
      <c r="BT93" t="e">
        <f t="shared" si="23"/>
        <v>#N/A</v>
      </c>
    </row>
    <row r="94" spans="57:72" ht="12.75">
      <c r="BE94" t="e">
        <f t="shared" si="14"/>
        <v>#N/A</v>
      </c>
      <c r="BG94" t="e">
        <f t="shared" si="15"/>
        <v>#N/A</v>
      </c>
      <c r="BH94" t="e">
        <f t="shared" si="16"/>
        <v>#N/A</v>
      </c>
      <c r="BI94" t="e">
        <f t="shared" si="17"/>
        <v>#N/A</v>
      </c>
      <c r="BJ94" t="e">
        <f t="shared" si="18"/>
        <v>#N/A</v>
      </c>
      <c r="BL94" t="e">
        <f t="shared" si="19"/>
        <v>#N/A</v>
      </c>
      <c r="BM94" t="e">
        <f t="shared" si="20"/>
        <v>#N/A</v>
      </c>
      <c r="BN94" t="e">
        <f t="shared" si="21"/>
        <v>#N/A</v>
      </c>
      <c r="BO94" t="e">
        <f t="shared" si="22"/>
        <v>#N/A</v>
      </c>
      <c r="BQ94" t="e">
        <f t="shared" si="23"/>
        <v>#N/A</v>
      </c>
      <c r="BR94" t="e">
        <f t="shared" si="23"/>
        <v>#N/A</v>
      </c>
      <c r="BS94" t="e">
        <f t="shared" si="23"/>
        <v>#N/A</v>
      </c>
      <c r="BT94" t="e">
        <f t="shared" si="23"/>
        <v>#N/A</v>
      </c>
    </row>
    <row r="95" spans="57:72" ht="12.75">
      <c r="BE95" t="e">
        <f t="shared" si="14"/>
        <v>#N/A</v>
      </c>
      <c r="BG95" t="e">
        <f t="shared" si="15"/>
        <v>#N/A</v>
      </c>
      <c r="BH95" t="e">
        <f t="shared" si="16"/>
        <v>#N/A</v>
      </c>
      <c r="BI95" t="e">
        <f t="shared" si="17"/>
        <v>#N/A</v>
      </c>
      <c r="BJ95" t="e">
        <f t="shared" si="18"/>
        <v>#N/A</v>
      </c>
      <c r="BL95" t="e">
        <f t="shared" si="19"/>
        <v>#N/A</v>
      </c>
      <c r="BM95" t="e">
        <f t="shared" si="20"/>
        <v>#N/A</v>
      </c>
      <c r="BN95" t="e">
        <f t="shared" si="21"/>
        <v>#N/A</v>
      </c>
      <c r="BO95" t="e">
        <f t="shared" si="22"/>
        <v>#N/A</v>
      </c>
      <c r="BQ95" t="e">
        <f t="shared" si="23"/>
        <v>#N/A</v>
      </c>
      <c r="BR95" t="e">
        <f t="shared" si="23"/>
        <v>#N/A</v>
      </c>
      <c r="BS95" t="e">
        <f t="shared" si="23"/>
        <v>#N/A</v>
      </c>
      <c r="BT95" t="e">
        <f t="shared" si="23"/>
        <v>#N/A</v>
      </c>
    </row>
    <row r="96" spans="57:72" ht="12.75">
      <c r="BE96" t="e">
        <f t="shared" si="14"/>
        <v>#N/A</v>
      </c>
      <c r="BG96" t="e">
        <f t="shared" si="15"/>
        <v>#N/A</v>
      </c>
      <c r="BH96" t="e">
        <f t="shared" si="16"/>
        <v>#N/A</v>
      </c>
      <c r="BI96" t="e">
        <f t="shared" si="17"/>
        <v>#N/A</v>
      </c>
      <c r="BJ96" t="e">
        <f t="shared" si="18"/>
        <v>#N/A</v>
      </c>
      <c r="BL96" t="e">
        <f t="shared" si="19"/>
        <v>#N/A</v>
      </c>
      <c r="BM96" t="e">
        <f t="shared" si="20"/>
        <v>#N/A</v>
      </c>
      <c r="BN96" t="e">
        <f t="shared" si="21"/>
        <v>#N/A</v>
      </c>
      <c r="BO96" t="e">
        <f t="shared" si="22"/>
        <v>#N/A</v>
      </c>
      <c r="BQ96" t="e">
        <f t="shared" si="23"/>
        <v>#N/A</v>
      </c>
      <c r="BR96" t="e">
        <f t="shared" si="23"/>
        <v>#N/A</v>
      </c>
      <c r="BS96" t="e">
        <f t="shared" si="23"/>
        <v>#N/A</v>
      </c>
      <c r="BT96" t="e">
        <f t="shared" si="23"/>
        <v>#N/A</v>
      </c>
    </row>
    <row r="97" spans="57:72" ht="12.75">
      <c r="BE97" t="e">
        <f t="shared" si="14"/>
        <v>#N/A</v>
      </c>
      <c r="BG97" t="e">
        <f t="shared" si="15"/>
        <v>#N/A</v>
      </c>
      <c r="BH97" t="e">
        <f t="shared" si="16"/>
        <v>#N/A</v>
      </c>
      <c r="BI97" t="e">
        <f t="shared" si="17"/>
        <v>#N/A</v>
      </c>
      <c r="BJ97" t="e">
        <f t="shared" si="18"/>
        <v>#N/A</v>
      </c>
      <c r="BL97" t="e">
        <f t="shared" si="19"/>
        <v>#N/A</v>
      </c>
      <c r="BM97" t="e">
        <f t="shared" si="20"/>
        <v>#N/A</v>
      </c>
      <c r="BN97" t="e">
        <f t="shared" si="21"/>
        <v>#N/A</v>
      </c>
      <c r="BO97" t="e">
        <f t="shared" si="22"/>
        <v>#N/A</v>
      </c>
      <c r="BQ97" t="e">
        <f t="shared" si="23"/>
        <v>#N/A</v>
      </c>
      <c r="BR97" t="e">
        <f t="shared" si="23"/>
        <v>#N/A</v>
      </c>
      <c r="BS97" t="e">
        <f t="shared" si="23"/>
        <v>#N/A</v>
      </c>
      <c r="BT97" t="e">
        <f t="shared" si="23"/>
        <v>#N/A</v>
      </c>
    </row>
    <row r="98" spans="57:72" ht="12.75">
      <c r="BE98" t="e">
        <f t="shared" si="14"/>
        <v>#N/A</v>
      </c>
      <c r="BG98" t="e">
        <f t="shared" si="15"/>
        <v>#N/A</v>
      </c>
      <c r="BH98" t="e">
        <f t="shared" si="16"/>
        <v>#N/A</v>
      </c>
      <c r="BI98" t="e">
        <f t="shared" si="17"/>
        <v>#N/A</v>
      </c>
      <c r="BJ98" t="e">
        <f t="shared" si="18"/>
        <v>#N/A</v>
      </c>
      <c r="BL98" t="e">
        <f t="shared" si="19"/>
        <v>#N/A</v>
      </c>
      <c r="BM98" t="e">
        <f t="shared" si="20"/>
        <v>#N/A</v>
      </c>
      <c r="BN98" t="e">
        <f t="shared" si="21"/>
        <v>#N/A</v>
      </c>
      <c r="BO98" t="e">
        <f t="shared" si="22"/>
        <v>#N/A</v>
      </c>
      <c r="BQ98" t="e">
        <f t="shared" si="23"/>
        <v>#N/A</v>
      </c>
      <c r="BR98" t="e">
        <f t="shared" si="23"/>
        <v>#N/A</v>
      </c>
      <c r="BS98" t="e">
        <f t="shared" si="23"/>
        <v>#N/A</v>
      </c>
      <c r="BT98" t="e">
        <f t="shared" si="23"/>
        <v>#N/A</v>
      </c>
    </row>
    <row r="99" spans="57:72" ht="12.75">
      <c r="BE99" t="e">
        <f t="shared" si="14"/>
        <v>#N/A</v>
      </c>
      <c r="BG99" t="e">
        <f t="shared" si="15"/>
        <v>#N/A</v>
      </c>
      <c r="BH99" t="e">
        <f t="shared" si="16"/>
        <v>#N/A</v>
      </c>
      <c r="BI99" t="e">
        <f t="shared" si="17"/>
        <v>#N/A</v>
      </c>
      <c r="BJ99" t="e">
        <f t="shared" si="18"/>
        <v>#N/A</v>
      </c>
      <c r="BL99" t="e">
        <f t="shared" si="19"/>
        <v>#N/A</v>
      </c>
      <c r="BM99" t="e">
        <f t="shared" si="20"/>
        <v>#N/A</v>
      </c>
      <c r="BN99" t="e">
        <f t="shared" si="21"/>
        <v>#N/A</v>
      </c>
      <c r="BO99" t="e">
        <f t="shared" si="22"/>
        <v>#N/A</v>
      </c>
      <c r="BQ99" t="e">
        <f t="shared" si="23"/>
        <v>#N/A</v>
      </c>
      <c r="BR99" t="e">
        <f t="shared" si="23"/>
        <v>#N/A</v>
      </c>
      <c r="BS99" t="e">
        <f t="shared" si="23"/>
        <v>#N/A</v>
      </c>
      <c r="BT99" t="e">
        <f t="shared" si="23"/>
        <v>#N/A</v>
      </c>
    </row>
    <row r="100" spans="57:72" ht="12.75">
      <c r="BE100" t="e">
        <f t="shared" si="14"/>
        <v>#N/A</v>
      </c>
      <c r="BG100" t="e">
        <f t="shared" si="15"/>
        <v>#N/A</v>
      </c>
      <c r="BH100" t="e">
        <f t="shared" si="16"/>
        <v>#N/A</v>
      </c>
      <c r="BI100" t="e">
        <f t="shared" si="17"/>
        <v>#N/A</v>
      </c>
      <c r="BJ100" t="e">
        <f t="shared" si="18"/>
        <v>#N/A</v>
      </c>
      <c r="BL100" t="e">
        <f t="shared" si="19"/>
        <v>#N/A</v>
      </c>
      <c r="BM100" t="e">
        <f t="shared" si="20"/>
        <v>#N/A</v>
      </c>
      <c r="BN100" t="e">
        <f t="shared" si="21"/>
        <v>#N/A</v>
      </c>
      <c r="BO100" t="e">
        <f t="shared" si="22"/>
        <v>#N/A</v>
      </c>
      <c r="BQ100" t="e">
        <f t="shared" si="23"/>
        <v>#N/A</v>
      </c>
      <c r="BR100" t="e">
        <f t="shared" si="23"/>
        <v>#N/A</v>
      </c>
      <c r="BS100" t="e">
        <f t="shared" si="23"/>
        <v>#N/A</v>
      </c>
      <c r="BT100" t="e">
        <f t="shared" si="23"/>
        <v>#N/A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3"/>
  <sheetViews>
    <sheetView tabSelected="1" workbookViewId="0" topLeftCell="A1">
      <selection activeCell="F33" sqref="F33"/>
    </sheetView>
  </sheetViews>
  <sheetFormatPr defaultColWidth="9.140625" defaultRowHeight="12.75"/>
  <sheetData>
    <row r="1" ht="12.75">
      <c r="B1" t="s">
        <v>191</v>
      </c>
    </row>
    <row r="2" ht="12.75">
      <c r="B2" t="s">
        <v>192</v>
      </c>
    </row>
    <row r="3" spans="1:12" ht="51">
      <c r="A3" s="15" t="s">
        <v>193</v>
      </c>
      <c r="B3" s="14">
        <v>1</v>
      </c>
      <c r="C3" s="14">
        <v>11</v>
      </c>
      <c r="D3" s="14">
        <v>13</v>
      </c>
      <c r="E3" s="14">
        <v>14</v>
      </c>
      <c r="F3" s="14">
        <v>15</v>
      </c>
      <c r="G3" s="14">
        <v>16</v>
      </c>
      <c r="H3" s="14">
        <v>17</v>
      </c>
      <c r="I3" s="14">
        <v>18</v>
      </c>
      <c r="J3" s="14">
        <v>19</v>
      </c>
      <c r="K3" s="14">
        <v>20</v>
      </c>
      <c r="L3" s="14">
        <v>21</v>
      </c>
    </row>
    <row r="4" ht="12.75">
      <c r="A4" s="12"/>
    </row>
    <row r="5" spans="1:12" ht="12.75">
      <c r="A5" s="13" t="s">
        <v>176</v>
      </c>
      <c r="B5">
        <v>12</v>
      </c>
      <c r="C5">
        <v>12</v>
      </c>
      <c r="D5">
        <v>12</v>
      </c>
      <c r="E5">
        <v>12</v>
      </c>
      <c r="F5">
        <v>12</v>
      </c>
      <c r="G5">
        <v>12</v>
      </c>
      <c r="H5">
        <v>12</v>
      </c>
      <c r="I5">
        <v>12</v>
      </c>
      <c r="J5">
        <v>12</v>
      </c>
      <c r="K5">
        <v>12</v>
      </c>
      <c r="L5">
        <v>12</v>
      </c>
    </row>
    <row r="6" spans="1:12" ht="12.75">
      <c r="A6" s="13" t="s">
        <v>177</v>
      </c>
      <c r="B6">
        <v>25</v>
      </c>
      <c r="C6">
        <v>23</v>
      </c>
      <c r="D6">
        <v>23</v>
      </c>
      <c r="E6">
        <v>5</v>
      </c>
      <c r="F6">
        <v>3</v>
      </c>
      <c r="G6">
        <v>25</v>
      </c>
      <c r="H6">
        <v>25</v>
      </c>
      <c r="I6">
        <v>23</v>
      </c>
      <c r="J6">
        <v>25</v>
      </c>
      <c r="K6">
        <v>25</v>
      </c>
      <c r="L6">
        <v>25</v>
      </c>
    </row>
    <row r="7" spans="1:12" ht="12.75">
      <c r="A7" s="13" t="s">
        <v>178</v>
      </c>
      <c r="B7">
        <v>3</v>
      </c>
      <c r="C7">
        <v>25</v>
      </c>
      <c r="D7">
        <v>22</v>
      </c>
      <c r="E7">
        <v>23</v>
      </c>
      <c r="F7">
        <v>5</v>
      </c>
      <c r="G7">
        <v>23</v>
      </c>
      <c r="H7">
        <v>2</v>
      </c>
      <c r="I7">
        <v>22</v>
      </c>
      <c r="K7">
        <v>5</v>
      </c>
      <c r="L7">
        <v>23</v>
      </c>
    </row>
    <row r="8" spans="1:12" ht="12.75">
      <c r="A8" s="13" t="s">
        <v>179</v>
      </c>
      <c r="B8">
        <v>2</v>
      </c>
      <c r="C8">
        <v>22</v>
      </c>
      <c r="D8">
        <v>26</v>
      </c>
      <c r="E8">
        <v>25</v>
      </c>
      <c r="F8">
        <v>4</v>
      </c>
      <c r="G8">
        <v>28</v>
      </c>
      <c r="H8">
        <v>27</v>
      </c>
      <c r="I8">
        <v>27</v>
      </c>
      <c r="K8">
        <v>26</v>
      </c>
      <c r="L8">
        <v>22</v>
      </c>
    </row>
    <row r="9" spans="1:12" ht="12.75">
      <c r="A9" s="13" t="s">
        <v>180</v>
      </c>
      <c r="B9">
        <v>23</v>
      </c>
      <c r="C9">
        <v>27</v>
      </c>
      <c r="D9">
        <v>25</v>
      </c>
      <c r="E9">
        <v>22</v>
      </c>
      <c r="F9">
        <v>25</v>
      </c>
      <c r="G9">
        <v>22</v>
      </c>
      <c r="H9">
        <v>5</v>
      </c>
      <c r="I9">
        <v>9</v>
      </c>
      <c r="K9">
        <v>23</v>
      </c>
      <c r="L9">
        <v>26</v>
      </c>
    </row>
    <row r="10" spans="1:12" ht="12.75">
      <c r="A10" s="13" t="s">
        <v>181</v>
      </c>
      <c r="B10">
        <v>22</v>
      </c>
      <c r="C10">
        <v>24</v>
      </c>
      <c r="D10">
        <v>3</v>
      </c>
      <c r="E10">
        <v>27</v>
      </c>
      <c r="F10">
        <v>2</v>
      </c>
      <c r="G10">
        <v>9</v>
      </c>
      <c r="H10">
        <v>29</v>
      </c>
      <c r="I10">
        <v>5</v>
      </c>
      <c r="K10">
        <v>3</v>
      </c>
      <c r="L10">
        <v>27</v>
      </c>
    </row>
    <row r="11" spans="1:12" ht="12.75">
      <c r="A11" s="13" t="s">
        <v>182</v>
      </c>
      <c r="B11">
        <v>31</v>
      </c>
      <c r="C11">
        <v>9</v>
      </c>
      <c r="D11">
        <v>2</v>
      </c>
      <c r="E11">
        <v>9</v>
      </c>
      <c r="F11">
        <v>31</v>
      </c>
      <c r="G11">
        <v>30</v>
      </c>
      <c r="H11">
        <v>31</v>
      </c>
      <c r="I11">
        <v>29</v>
      </c>
      <c r="K11">
        <v>22</v>
      </c>
      <c r="L11">
        <v>29</v>
      </c>
    </row>
    <row r="12" spans="1:12" ht="12.75">
      <c r="A12" s="13" t="s">
        <v>183</v>
      </c>
      <c r="B12">
        <v>5</v>
      </c>
      <c r="C12">
        <v>30</v>
      </c>
      <c r="D12">
        <v>31</v>
      </c>
      <c r="E12">
        <v>30</v>
      </c>
      <c r="F12">
        <v>29</v>
      </c>
      <c r="G12">
        <v>27</v>
      </c>
      <c r="H12">
        <v>30</v>
      </c>
      <c r="I12">
        <v>30</v>
      </c>
      <c r="K12">
        <v>28</v>
      </c>
      <c r="L12">
        <v>28</v>
      </c>
    </row>
    <row r="13" spans="1:12" ht="12.75">
      <c r="A13" s="13" t="s">
        <v>184</v>
      </c>
      <c r="B13">
        <v>4</v>
      </c>
      <c r="C13">
        <v>4</v>
      </c>
      <c r="D13">
        <v>5</v>
      </c>
      <c r="E13">
        <v>26</v>
      </c>
      <c r="F13">
        <v>30</v>
      </c>
      <c r="G13">
        <v>8</v>
      </c>
      <c r="H13">
        <v>9</v>
      </c>
      <c r="I13">
        <v>25</v>
      </c>
      <c r="K13">
        <v>4</v>
      </c>
      <c r="L13">
        <v>9</v>
      </c>
    </row>
    <row r="14" spans="1:12" ht="12.75">
      <c r="A14" s="13" t="s">
        <v>185</v>
      </c>
      <c r="B14">
        <v>28</v>
      </c>
      <c r="C14">
        <v>28</v>
      </c>
      <c r="D14">
        <v>4</v>
      </c>
      <c r="E14">
        <v>8</v>
      </c>
      <c r="F14">
        <v>9</v>
      </c>
      <c r="G14">
        <v>29</v>
      </c>
      <c r="H14">
        <v>28</v>
      </c>
      <c r="I14">
        <v>8</v>
      </c>
      <c r="K14">
        <v>24</v>
      </c>
      <c r="L14">
        <v>30</v>
      </c>
    </row>
    <row r="15" spans="1:12" ht="12.75">
      <c r="A15" s="13" t="s">
        <v>186</v>
      </c>
      <c r="B15">
        <v>29</v>
      </c>
      <c r="C15">
        <v>6</v>
      </c>
      <c r="D15">
        <v>28</v>
      </c>
      <c r="E15">
        <v>29</v>
      </c>
      <c r="F15">
        <v>27</v>
      </c>
      <c r="G15">
        <v>26</v>
      </c>
      <c r="H15">
        <v>8</v>
      </c>
      <c r="I15">
        <v>26</v>
      </c>
      <c r="K15">
        <v>2</v>
      </c>
      <c r="L15">
        <v>28</v>
      </c>
    </row>
    <row r="17" ht="102">
      <c r="A17" s="15" t="s">
        <v>195</v>
      </c>
    </row>
    <row r="18" spans="1:12" ht="12.75">
      <c r="A18" s="2"/>
      <c r="B18">
        <v>9</v>
      </c>
      <c r="C18">
        <v>12</v>
      </c>
      <c r="E18">
        <v>5</v>
      </c>
      <c r="F18">
        <v>8</v>
      </c>
      <c r="G18">
        <v>12</v>
      </c>
      <c r="H18">
        <v>9</v>
      </c>
      <c r="K18">
        <v>9</v>
      </c>
      <c r="L18">
        <v>9</v>
      </c>
    </row>
    <row r="19" spans="2:12" ht="12.75">
      <c r="B19">
        <v>8</v>
      </c>
      <c r="C19">
        <v>9</v>
      </c>
      <c r="E19">
        <v>25</v>
      </c>
      <c r="F19">
        <v>5</v>
      </c>
      <c r="G19">
        <v>9</v>
      </c>
      <c r="H19">
        <v>8</v>
      </c>
      <c r="K19">
        <v>8</v>
      </c>
      <c r="L19">
        <v>8</v>
      </c>
    </row>
    <row r="20" spans="2:12" ht="12.75">
      <c r="B20">
        <v>31</v>
      </c>
      <c r="C20">
        <v>8</v>
      </c>
      <c r="F20">
        <v>4</v>
      </c>
      <c r="G20">
        <v>8</v>
      </c>
      <c r="H20">
        <v>31</v>
      </c>
      <c r="K20">
        <v>5</v>
      </c>
      <c r="L20">
        <v>31</v>
      </c>
    </row>
    <row r="21" spans="2:12" ht="12.75">
      <c r="B21">
        <v>30</v>
      </c>
      <c r="C21">
        <v>30</v>
      </c>
      <c r="F21">
        <v>3</v>
      </c>
      <c r="G21">
        <v>30</v>
      </c>
      <c r="H21">
        <v>30</v>
      </c>
      <c r="K21">
        <v>4</v>
      </c>
      <c r="L21">
        <v>30</v>
      </c>
    </row>
    <row r="22" spans="2:12" ht="12.75">
      <c r="B22">
        <v>27</v>
      </c>
      <c r="C22">
        <v>28</v>
      </c>
      <c r="F22">
        <v>31</v>
      </c>
      <c r="G22">
        <v>28</v>
      </c>
      <c r="H22">
        <v>27</v>
      </c>
      <c r="K22">
        <v>2</v>
      </c>
      <c r="L22">
        <v>28</v>
      </c>
    </row>
    <row r="23" spans="2:12" ht="12.75">
      <c r="B23">
        <v>29</v>
      </c>
      <c r="C23">
        <v>27</v>
      </c>
      <c r="F23">
        <v>30</v>
      </c>
      <c r="G23">
        <v>27</v>
      </c>
      <c r="H23">
        <v>29</v>
      </c>
      <c r="K23">
        <v>31</v>
      </c>
      <c r="L23">
        <v>27</v>
      </c>
    </row>
    <row r="24" spans="2:12" ht="12.75">
      <c r="B24">
        <v>25</v>
      </c>
      <c r="C24">
        <v>26</v>
      </c>
      <c r="F24">
        <v>28</v>
      </c>
      <c r="G24">
        <v>26</v>
      </c>
      <c r="H24">
        <v>25</v>
      </c>
      <c r="K24">
        <v>30</v>
      </c>
      <c r="L24">
        <v>29</v>
      </c>
    </row>
    <row r="25" spans="3:12" ht="12.75">
      <c r="C25">
        <v>23</v>
      </c>
      <c r="F25">
        <v>27</v>
      </c>
      <c r="G25">
        <v>29</v>
      </c>
      <c r="K25">
        <v>28</v>
      </c>
      <c r="L25">
        <v>25</v>
      </c>
    </row>
    <row r="26" spans="3:12" ht="12.75">
      <c r="C26">
        <v>22</v>
      </c>
      <c r="F26">
        <v>29</v>
      </c>
      <c r="G26">
        <v>24</v>
      </c>
      <c r="K26">
        <v>27</v>
      </c>
      <c r="L26">
        <v>5</v>
      </c>
    </row>
    <row r="27" spans="3:12" ht="12.75">
      <c r="C27">
        <v>25</v>
      </c>
      <c r="F27">
        <v>25</v>
      </c>
      <c r="G27">
        <v>25</v>
      </c>
      <c r="K27">
        <v>29</v>
      </c>
      <c r="L27">
        <v>4</v>
      </c>
    </row>
    <row r="28" spans="11:12" ht="12.75">
      <c r="K28">
        <v>25</v>
      </c>
      <c r="L28">
        <v>2</v>
      </c>
    </row>
    <row r="29" ht="12.75">
      <c r="A29" t="s">
        <v>194</v>
      </c>
    </row>
    <row r="30" spans="2:12" ht="12.75">
      <c r="B30" t="e">
        <f>MATCH(B18,B$5:B$15,0)</f>
        <v>#N/A</v>
      </c>
      <c r="C30">
        <f>MATCH(C18,C$5:C$15,0)</f>
        <v>1</v>
      </c>
      <c r="E30">
        <f>MATCH(E18,E$5:E$15,0)</f>
        <v>2</v>
      </c>
      <c r="F30" t="e">
        <f>MATCH(F18,F$5:F$15,0)</f>
        <v>#N/A</v>
      </c>
      <c r="G30">
        <f>MATCH(G18,G$5:G$15,0)</f>
        <v>1</v>
      </c>
      <c r="H30">
        <f>MATCH(H18,H$5:H$15,0)</f>
        <v>9</v>
      </c>
      <c r="K30" t="e">
        <f>MATCH(K18,K$5:K$15,0)</f>
        <v>#N/A</v>
      </c>
      <c r="L30">
        <f>MATCH(L18,L$5:L$15,0)</f>
        <v>9</v>
      </c>
    </row>
    <row r="31" spans="2:12" ht="12.75">
      <c r="B31" t="e">
        <f>MATCH(B19,B$5:B$15,0)</f>
        <v>#N/A</v>
      </c>
      <c r="C31">
        <f>MATCH(C19,C$5:C$15,0)</f>
        <v>7</v>
      </c>
      <c r="E31">
        <f>MATCH(E19,E$5:E$15,0)</f>
        <v>4</v>
      </c>
      <c r="F31">
        <f>MATCH(F19,F$5:F$15,0)</f>
        <v>3</v>
      </c>
      <c r="G31">
        <f>MATCH(G19,G$5:G$15,0)</f>
        <v>6</v>
      </c>
      <c r="H31">
        <f>MATCH(H19,H$5:H$15,0)</f>
        <v>11</v>
      </c>
      <c r="K31" t="e">
        <f>MATCH(K19,K$5:K$15,0)</f>
        <v>#N/A</v>
      </c>
      <c r="L31" t="e">
        <f>MATCH(L19,L$5:L$15,0)</f>
        <v>#N/A</v>
      </c>
    </row>
    <row r="32" spans="2:12" ht="12.75">
      <c r="B32">
        <f>MATCH(B20,B$5:B$15,0)</f>
        <v>7</v>
      </c>
      <c r="C32" t="e">
        <f>MATCH(C20,C$5:C$15,0)</f>
        <v>#N/A</v>
      </c>
      <c r="F32">
        <f>MATCH(F20,F$5:F$15,0)</f>
        <v>4</v>
      </c>
      <c r="G32">
        <f>MATCH(G20,G$5:G$15,0)</f>
        <v>9</v>
      </c>
      <c r="H32">
        <f>MATCH(H20,H$5:H$15,0)</f>
        <v>7</v>
      </c>
      <c r="K32">
        <f>MATCH(K20,K$5:K$15,0)</f>
        <v>3</v>
      </c>
      <c r="L32" t="e">
        <f>MATCH(L20,L$5:L$15,0)</f>
        <v>#N/A</v>
      </c>
    </row>
    <row r="33" spans="2:12" ht="12.75">
      <c r="B33" t="e">
        <f>MATCH(B21,B$5:B$15,0)</f>
        <v>#N/A</v>
      </c>
      <c r="C33">
        <f>MATCH(C21,C$5:C$15,0)</f>
        <v>8</v>
      </c>
      <c r="F33">
        <f>MATCH(F21,F$5:F$15,0)</f>
        <v>2</v>
      </c>
      <c r="G33">
        <f>MATCH(G21,G$5:G$15,0)</f>
        <v>7</v>
      </c>
      <c r="H33">
        <f>MATCH(H21,H$5:H$15,0)</f>
        <v>8</v>
      </c>
      <c r="K33">
        <f>MATCH(K21,K$5:K$15,0)</f>
        <v>9</v>
      </c>
      <c r="L33">
        <f>MATCH(L21,L$5:L$15,0)</f>
        <v>10</v>
      </c>
    </row>
    <row r="34" spans="2:12" ht="12.75">
      <c r="B34" t="e">
        <f>MATCH(B22,B$5:B$15,0)</f>
        <v>#N/A</v>
      </c>
      <c r="C34">
        <f>MATCH(C22,C$5:C$15,0)</f>
        <v>10</v>
      </c>
      <c r="F34">
        <f>MATCH(F22,F$5:F$15,0)</f>
        <v>7</v>
      </c>
      <c r="G34">
        <f>MATCH(G22,G$5:G$15,0)</f>
        <v>4</v>
      </c>
      <c r="H34">
        <f>MATCH(H22,H$5:H$15,0)</f>
        <v>4</v>
      </c>
      <c r="K34">
        <f>MATCH(K22,K$5:K$15,0)</f>
        <v>11</v>
      </c>
      <c r="L34">
        <f>MATCH(L22,L$5:L$15,0)</f>
        <v>8</v>
      </c>
    </row>
    <row r="35" spans="2:12" ht="12.75">
      <c r="B35">
        <f>MATCH(B23,B$5:B$15,0)</f>
        <v>11</v>
      </c>
      <c r="C35">
        <f>MATCH(C23,C$5:C$15,0)</f>
        <v>5</v>
      </c>
      <c r="F35">
        <f>MATCH(F23,F$5:F$15,0)</f>
        <v>9</v>
      </c>
      <c r="G35">
        <f>MATCH(G23,G$5:G$15,0)</f>
        <v>8</v>
      </c>
      <c r="H35">
        <f>MATCH(H23,H$5:H$15,0)</f>
        <v>6</v>
      </c>
      <c r="K35" t="e">
        <f>MATCH(K23,K$5:K$15,0)</f>
        <v>#N/A</v>
      </c>
      <c r="L35">
        <f>MATCH(L23,L$5:L$15,0)</f>
        <v>6</v>
      </c>
    </row>
    <row r="36" spans="2:12" ht="12.75">
      <c r="B36">
        <f>MATCH(B24,B$5:B$15,0)</f>
        <v>2</v>
      </c>
      <c r="C36" t="e">
        <f>MATCH(C24,C$5:C$15,0)</f>
        <v>#N/A</v>
      </c>
      <c r="F36" t="e">
        <f>MATCH(F24,F$5:F$15,0)</f>
        <v>#N/A</v>
      </c>
      <c r="G36">
        <f>MATCH(G24,G$5:G$15,0)</f>
        <v>11</v>
      </c>
      <c r="H36">
        <f>MATCH(H24,H$5:H$15,0)</f>
        <v>2</v>
      </c>
      <c r="K36" t="e">
        <f>MATCH(K24,K$5:K$15,0)</f>
        <v>#N/A</v>
      </c>
      <c r="L36">
        <f>MATCH(L24,L$5:L$15,0)</f>
        <v>7</v>
      </c>
    </row>
    <row r="37" spans="3:12" ht="12.75">
      <c r="C37">
        <f>MATCH(C25,C$5:C$15,0)</f>
        <v>2</v>
      </c>
      <c r="F37">
        <f>MATCH(F25,F$5:F$15,0)</f>
        <v>11</v>
      </c>
      <c r="G37">
        <f>MATCH(G25,G$5:G$15,0)</f>
        <v>10</v>
      </c>
      <c r="K37">
        <f>MATCH(K25,K$5:K$15,0)</f>
        <v>8</v>
      </c>
      <c r="L37">
        <f>MATCH(L25,L$5:L$15,0)</f>
        <v>2</v>
      </c>
    </row>
    <row r="38" spans="3:12" ht="12.75">
      <c r="C38">
        <f>MATCH(C26,C$5:C$15,0)</f>
        <v>4</v>
      </c>
      <c r="F38">
        <f>MATCH(F26,F$5:F$15,0)</f>
        <v>8</v>
      </c>
      <c r="G38" t="e">
        <f>MATCH(G26,G$5:G$15,0)</f>
        <v>#N/A</v>
      </c>
      <c r="K38" t="e">
        <f>MATCH(K26,K$5:K$15,0)</f>
        <v>#N/A</v>
      </c>
      <c r="L38" t="e">
        <f>MATCH(L26,L$5:L$15,0)</f>
        <v>#N/A</v>
      </c>
    </row>
    <row r="39" spans="3:12" ht="12.75">
      <c r="C39">
        <f>MATCH(C27,C$5:C$15,0)</f>
        <v>3</v>
      </c>
      <c r="F39">
        <f>MATCH(F27,F$5:F$15,0)</f>
        <v>5</v>
      </c>
      <c r="G39">
        <f>MATCH(G27,G$5:G$15,0)</f>
        <v>2</v>
      </c>
      <c r="K39" t="e">
        <f>MATCH(K27,K$5:K$15,0)</f>
        <v>#N/A</v>
      </c>
      <c r="L39" t="e">
        <f>MATCH(L27,L$5:L$15,0)</f>
        <v>#N/A</v>
      </c>
    </row>
    <row r="40" spans="11:12" ht="12.75">
      <c r="K40">
        <f>MATCH(K28,K$5:K$15,0)</f>
        <v>2</v>
      </c>
      <c r="L40" t="e">
        <f>MATCH(L28,L$5:L$15,0)</f>
        <v>#N/A</v>
      </c>
    </row>
    <row r="42" spans="1:12" ht="12.75">
      <c r="A42" t="s">
        <v>187</v>
      </c>
      <c r="B42">
        <f aca="true" t="shared" si="0" ref="B42:L42">COUNT(B30:B40)</f>
        <v>3</v>
      </c>
      <c r="C42">
        <f t="shared" si="0"/>
        <v>8</v>
      </c>
      <c r="D42">
        <f t="shared" si="0"/>
        <v>0</v>
      </c>
      <c r="E42">
        <f t="shared" si="0"/>
        <v>2</v>
      </c>
      <c r="F42">
        <f t="shared" si="0"/>
        <v>8</v>
      </c>
      <c r="G42">
        <f t="shared" si="0"/>
        <v>9</v>
      </c>
      <c r="H42">
        <f t="shared" si="0"/>
        <v>7</v>
      </c>
      <c r="I42">
        <f t="shared" si="0"/>
        <v>0</v>
      </c>
      <c r="J42">
        <f t="shared" si="0"/>
        <v>0</v>
      </c>
      <c r="K42">
        <f t="shared" si="0"/>
        <v>5</v>
      </c>
      <c r="L42">
        <f t="shared" si="0"/>
        <v>6</v>
      </c>
    </row>
    <row r="43" spans="1:12" ht="12.75">
      <c r="A43" t="s">
        <v>188</v>
      </c>
      <c r="B43">
        <f>COUNT(B$18:B$28)</f>
        <v>7</v>
      </c>
      <c r="C43">
        <f>COUNT(C$18:C$28)</f>
        <v>10</v>
      </c>
      <c r="D43">
        <f>COUNT(D$18:D$28)</f>
        <v>0</v>
      </c>
      <c r="E43">
        <f>COUNT(E$18:E$28)</f>
        <v>2</v>
      </c>
      <c r="F43">
        <f>COUNT(F$18:F$28)</f>
        <v>10</v>
      </c>
      <c r="G43">
        <f>COUNT(G$18:G$28)</f>
        <v>10</v>
      </c>
      <c r="H43">
        <f>COUNT(H$18:H$28)</f>
        <v>7</v>
      </c>
      <c r="I43">
        <f>COUNT(I$18:I$28)</f>
        <v>0</v>
      </c>
      <c r="J43">
        <f>COUNT(J$18:J$28)</f>
        <v>0</v>
      </c>
      <c r="K43">
        <f>COUNT(K$18:K$28)</f>
        <v>11</v>
      </c>
      <c r="L43">
        <f>COUNT(L$18:L$28)</f>
        <v>11</v>
      </c>
    </row>
    <row r="45" spans="1:12" ht="12.75">
      <c r="A45" t="s">
        <v>140</v>
      </c>
      <c r="B45">
        <f>B42/B43</f>
        <v>0.42857142857142855</v>
      </c>
      <c r="C45">
        <f aca="true" t="shared" si="1" ref="C45:L45">C42/C43</f>
        <v>0.8</v>
      </c>
      <c r="D45">
        <v>1</v>
      </c>
      <c r="E45">
        <f t="shared" si="1"/>
        <v>1</v>
      </c>
      <c r="F45">
        <f t="shared" si="1"/>
        <v>0.8</v>
      </c>
      <c r="G45">
        <f t="shared" si="1"/>
        <v>0.9</v>
      </c>
      <c r="H45">
        <f t="shared" si="1"/>
        <v>1</v>
      </c>
      <c r="I45">
        <v>1</v>
      </c>
      <c r="J45">
        <v>1</v>
      </c>
      <c r="K45">
        <f t="shared" si="1"/>
        <v>0.45454545454545453</v>
      </c>
      <c r="L45">
        <f t="shared" si="1"/>
        <v>0.5454545454545454</v>
      </c>
    </row>
    <row r="46" spans="1:12" ht="12.75">
      <c r="A46" t="s">
        <v>152</v>
      </c>
      <c r="B46">
        <f>B42/COUNT(B5:B14)</f>
        <v>0.3</v>
      </c>
      <c r="C46">
        <f>C42/COUNT(C5:C14)</f>
        <v>0.8</v>
      </c>
      <c r="D46">
        <v>0</v>
      </c>
      <c r="E46">
        <f>E42/COUNT(E5:E14)</f>
        <v>0.2</v>
      </c>
      <c r="F46">
        <f>F42/COUNT(F5:F14)</f>
        <v>0.8</v>
      </c>
      <c r="G46">
        <f>G42/COUNT(G5:G14)</f>
        <v>0.9</v>
      </c>
      <c r="H46">
        <f>H42/COUNT(H5:H14)</f>
        <v>0.7</v>
      </c>
      <c r="I46">
        <v>0</v>
      </c>
      <c r="J46">
        <v>0</v>
      </c>
      <c r="K46">
        <f>K42/COUNT(K5:K14)</f>
        <v>0.5</v>
      </c>
      <c r="L46">
        <f>L42/COUNT(L5:L14)</f>
        <v>0.6</v>
      </c>
    </row>
    <row r="47" spans="1:13" ht="12.75">
      <c r="A47" t="s">
        <v>165</v>
      </c>
      <c r="B47">
        <f>AVERAGE(B45:L45)</f>
        <v>0.8116883116883117</v>
      </c>
      <c r="M47" s="11">
        <f>AVERAGE(B45:C45,E45:H45,K45:L45)</f>
        <v>0.7410714285714286</v>
      </c>
    </row>
    <row r="48" spans="1:13" ht="12.75">
      <c r="A48" t="s">
        <v>166</v>
      </c>
      <c r="B48">
        <f>AVERAGE(B46:L46)</f>
        <v>0.43636363636363634</v>
      </c>
      <c r="M48" s="11">
        <f>AVERAGE(B46:C46,E46:H46,K46:L46)</f>
        <v>0.6</v>
      </c>
    </row>
    <row r="51" ht="12.75">
      <c r="A51" t="s">
        <v>189</v>
      </c>
    </row>
    <row r="52" spans="2:12" ht="12.75">
      <c r="B52" t="e">
        <f>MATCH(B$18,B$5:B$9,0)</f>
        <v>#N/A</v>
      </c>
      <c r="C52">
        <f>MATCH(C18,C$5:C$9,0)</f>
        <v>1</v>
      </c>
      <c r="E52">
        <f>MATCH(E18,E$5:E$9,0)</f>
        <v>2</v>
      </c>
      <c r="F52" t="e">
        <f>MATCH(F18,F$5:F$9,0)</f>
        <v>#N/A</v>
      </c>
      <c r="G52">
        <f>MATCH(G18,G$5:G$9,0)</f>
        <v>1</v>
      </c>
      <c r="H52" t="e">
        <f>MATCH(H18,H$5:H$9,0)</f>
        <v>#N/A</v>
      </c>
      <c r="K52" t="e">
        <f>MATCH(K18,K$5:K$9,0)</f>
        <v>#N/A</v>
      </c>
      <c r="L52" t="e">
        <f>MATCH(L18,L$5:L$9,0)</f>
        <v>#N/A</v>
      </c>
    </row>
    <row r="53" spans="2:12" ht="12.75">
      <c r="B53" t="e">
        <f>MATCH(B19,B$5:B$9,0)</f>
        <v>#N/A</v>
      </c>
      <c r="C53" t="e">
        <f>MATCH(C19,C$5:C$9,0)</f>
        <v>#N/A</v>
      </c>
      <c r="E53">
        <f>MATCH(E19,E$5:E$9,0)</f>
        <v>4</v>
      </c>
      <c r="F53">
        <f>MATCH(F19,F$5:F$9,0)</f>
        <v>3</v>
      </c>
      <c r="G53" t="e">
        <f>MATCH(G19,G$5:G$9,0)</f>
        <v>#N/A</v>
      </c>
      <c r="H53" t="e">
        <f>MATCH(H19,H$5:H$9,0)</f>
        <v>#N/A</v>
      </c>
      <c r="K53" t="e">
        <f>MATCH(K19,K$5:K$9,0)</f>
        <v>#N/A</v>
      </c>
      <c r="L53" t="e">
        <f>MATCH(L19,L$5:L$9,0)</f>
        <v>#N/A</v>
      </c>
    </row>
    <row r="54" spans="2:12" ht="12.75">
      <c r="B54" t="e">
        <f>MATCH(B20,B$5:B$9,0)</f>
        <v>#N/A</v>
      </c>
      <c r="C54" t="e">
        <f>MATCH(C20,C$5:C$9,0)</f>
        <v>#N/A</v>
      </c>
      <c r="F54">
        <f>MATCH(F20,F$5:F$9,0)</f>
        <v>4</v>
      </c>
      <c r="G54" t="e">
        <f>MATCH(G20,G$5:G$9,0)</f>
        <v>#N/A</v>
      </c>
      <c r="H54" t="e">
        <f>MATCH(H20,H$5:H$9,0)</f>
        <v>#N/A</v>
      </c>
      <c r="K54">
        <f>MATCH(K20,K$5:K$9,0)</f>
        <v>3</v>
      </c>
      <c r="L54" t="e">
        <f>MATCH(L20,L$5:L$9,0)</f>
        <v>#N/A</v>
      </c>
    </row>
    <row r="55" spans="2:12" ht="12.75">
      <c r="B55" t="e">
        <f>MATCH(B21,B$5:B$9,0)</f>
        <v>#N/A</v>
      </c>
      <c r="C55" t="e">
        <f>MATCH(C21,C$5:C$9,0)</f>
        <v>#N/A</v>
      </c>
      <c r="F55">
        <f>MATCH(F21,F$5:F$9,0)</f>
        <v>2</v>
      </c>
      <c r="G55" t="e">
        <f>MATCH(G21,G$5:G$9,0)</f>
        <v>#N/A</v>
      </c>
      <c r="H55" t="e">
        <f>MATCH(H21,H$5:H$9,0)</f>
        <v>#N/A</v>
      </c>
      <c r="K55" t="e">
        <f>MATCH(K21,K$5:K$9,0)</f>
        <v>#N/A</v>
      </c>
      <c r="L55" t="e">
        <f>MATCH(L21,L$5:L$9,0)</f>
        <v>#N/A</v>
      </c>
    </row>
    <row r="56" spans="2:12" ht="12.75">
      <c r="B56" t="e">
        <f>MATCH(B22,B$5:B$9,0)</f>
        <v>#N/A</v>
      </c>
      <c r="C56" t="e">
        <f>MATCH(C22,C$5:C$9,0)</f>
        <v>#N/A</v>
      </c>
      <c r="F56" t="e">
        <f>MATCH(F22,F$5:F$9,0)</f>
        <v>#N/A</v>
      </c>
      <c r="G56">
        <f>MATCH(G22,G$5:G$9,0)</f>
        <v>4</v>
      </c>
      <c r="H56">
        <f>MATCH(H22,H$5:H$9,0)</f>
        <v>4</v>
      </c>
      <c r="K56" t="e">
        <f>MATCH(K22,K$5:K$9,0)</f>
        <v>#N/A</v>
      </c>
      <c r="L56" t="e">
        <f>MATCH(L22,L$5:L$9,0)</f>
        <v>#N/A</v>
      </c>
    </row>
    <row r="57" spans="2:12" ht="12.75">
      <c r="B57" t="e">
        <f>MATCH(B23,B$5:B$9,0)</f>
        <v>#N/A</v>
      </c>
      <c r="C57">
        <f>MATCH(C23,C$5:C$9,0)</f>
        <v>5</v>
      </c>
      <c r="F57" t="e">
        <f>MATCH(F23,F$5:F$9,0)</f>
        <v>#N/A</v>
      </c>
      <c r="G57" t="e">
        <f>MATCH(G23,G$5:G$9,0)</f>
        <v>#N/A</v>
      </c>
      <c r="H57" t="e">
        <f>MATCH(H23,H$5:H$9,0)</f>
        <v>#N/A</v>
      </c>
      <c r="K57" t="e">
        <f>MATCH(K23,K$5:K$9,0)</f>
        <v>#N/A</v>
      </c>
      <c r="L57" t="e">
        <f>MATCH(L23,L$5:L$9,0)</f>
        <v>#N/A</v>
      </c>
    </row>
    <row r="58" spans="2:12" ht="12.75">
      <c r="B58">
        <f>MATCH(B24,B$5:B$9,0)</f>
        <v>2</v>
      </c>
      <c r="C58" t="e">
        <f>MATCH(C24,C$5:C$9,0)</f>
        <v>#N/A</v>
      </c>
      <c r="F58" t="e">
        <f>MATCH(F24,F$5:F$9,0)</f>
        <v>#N/A</v>
      </c>
      <c r="G58" t="e">
        <f>MATCH(G24,G$5:G$9,0)</f>
        <v>#N/A</v>
      </c>
      <c r="H58">
        <f>MATCH(H24,H$5:H$9,0)</f>
        <v>2</v>
      </c>
      <c r="K58" t="e">
        <f>MATCH(K24,K$5:K$9,0)</f>
        <v>#N/A</v>
      </c>
      <c r="L58" t="e">
        <f>MATCH(L24,L$5:L$9,0)</f>
        <v>#N/A</v>
      </c>
    </row>
    <row r="59" spans="3:12" ht="12.75">
      <c r="C59">
        <f>MATCH(C25,C$5:C$9,0)</f>
        <v>2</v>
      </c>
      <c r="F59" t="e">
        <f>MATCH(F25,F$5:F$9,0)</f>
        <v>#N/A</v>
      </c>
      <c r="G59" t="e">
        <f>MATCH(G25,G$5:G$9,0)</f>
        <v>#N/A</v>
      </c>
      <c r="K59" t="e">
        <f>MATCH(K25,K$5:K$9,0)</f>
        <v>#N/A</v>
      </c>
      <c r="L59">
        <f>MATCH(L25,L$5:L$9,0)</f>
        <v>2</v>
      </c>
    </row>
    <row r="60" spans="3:12" ht="12.75">
      <c r="C60">
        <f>MATCH(C26,C$5:C$9,0)</f>
        <v>4</v>
      </c>
      <c r="F60" t="e">
        <f>MATCH(F26,F$5:F$9,0)</f>
        <v>#N/A</v>
      </c>
      <c r="G60" t="e">
        <f>MATCH(G26,G$5:G$9,0)</f>
        <v>#N/A</v>
      </c>
      <c r="K60" t="e">
        <f>MATCH(K26,K$5:K$9,0)</f>
        <v>#N/A</v>
      </c>
      <c r="L60" t="e">
        <f>MATCH(L26,L$5:L$9,0)</f>
        <v>#N/A</v>
      </c>
    </row>
    <row r="61" spans="3:12" ht="12.75">
      <c r="C61">
        <f>MATCH(C27,C$5:C$9,0)</f>
        <v>3</v>
      </c>
      <c r="F61">
        <f>MATCH(F27,F$5:F$9,0)</f>
        <v>5</v>
      </c>
      <c r="G61">
        <f>MATCH(G27,G$5:G$9,0)</f>
        <v>2</v>
      </c>
      <c r="K61" t="e">
        <f>MATCH(K27,K$5:K$9,0)</f>
        <v>#N/A</v>
      </c>
      <c r="L61" t="e">
        <f>MATCH(L27,L$5:L$9,0)</f>
        <v>#N/A</v>
      </c>
    </row>
    <row r="62" spans="11:12" ht="12.75">
      <c r="K62">
        <f>MATCH(K28,K$5:K$9,0)</f>
        <v>2</v>
      </c>
      <c r="L62" t="e">
        <f>MATCH(L28,L$5:L$9,0)</f>
        <v>#N/A</v>
      </c>
    </row>
    <row r="64" spans="1:12" ht="12.75">
      <c r="A64" t="s">
        <v>187</v>
      </c>
      <c r="B64">
        <f aca="true" t="shared" si="2" ref="B64:L64">COUNT(B52:B62)</f>
        <v>1</v>
      </c>
      <c r="C64">
        <f t="shared" si="2"/>
        <v>5</v>
      </c>
      <c r="D64">
        <f t="shared" si="2"/>
        <v>0</v>
      </c>
      <c r="E64">
        <f t="shared" si="2"/>
        <v>2</v>
      </c>
      <c r="F64">
        <f t="shared" si="2"/>
        <v>4</v>
      </c>
      <c r="G64">
        <f t="shared" si="2"/>
        <v>3</v>
      </c>
      <c r="H64">
        <f t="shared" si="2"/>
        <v>2</v>
      </c>
      <c r="I64">
        <f t="shared" si="2"/>
        <v>0</v>
      </c>
      <c r="J64">
        <f t="shared" si="2"/>
        <v>0</v>
      </c>
      <c r="K64">
        <f t="shared" si="2"/>
        <v>2</v>
      </c>
      <c r="L64">
        <f t="shared" si="2"/>
        <v>1</v>
      </c>
    </row>
    <row r="65" spans="1:12" ht="12.75">
      <c r="A65" t="s">
        <v>188</v>
      </c>
      <c r="B65">
        <f>COUNT(B$18:B$28)</f>
        <v>7</v>
      </c>
      <c r="C65">
        <f>COUNT(C$18:C$28)</f>
        <v>10</v>
      </c>
      <c r="D65">
        <f>COUNT(D$18:D$28)</f>
        <v>0</v>
      </c>
      <c r="E65">
        <f>COUNT(E$18:E$28)</f>
        <v>2</v>
      </c>
      <c r="F65">
        <f>COUNT(F$18:F$28)</f>
        <v>10</v>
      </c>
      <c r="G65">
        <f>COUNT(G$18:G$28)</f>
        <v>10</v>
      </c>
      <c r="H65">
        <f>COUNT(H$18:H$28)</f>
        <v>7</v>
      </c>
      <c r="I65">
        <f>COUNT(I$18:I$28)</f>
        <v>0</v>
      </c>
      <c r="J65">
        <f>COUNT(J$18:J$28)</f>
        <v>0</v>
      </c>
      <c r="K65">
        <f>COUNT(K$18:K$28)</f>
        <v>11</v>
      </c>
      <c r="L65">
        <f>COUNT(L$18:L$28)</f>
        <v>11</v>
      </c>
    </row>
    <row r="67" spans="1:12" ht="12.75">
      <c r="A67" t="s">
        <v>140</v>
      </c>
      <c r="B67">
        <f>B64/B65</f>
        <v>0.14285714285714285</v>
      </c>
      <c r="C67">
        <f>C64/C65</f>
        <v>0.5</v>
      </c>
      <c r="D67">
        <v>1</v>
      </c>
      <c r="E67">
        <f>E64/E65</f>
        <v>1</v>
      </c>
      <c r="F67">
        <f>F64/F65</f>
        <v>0.4</v>
      </c>
      <c r="G67">
        <f>G64/G65</f>
        <v>0.3</v>
      </c>
      <c r="H67">
        <f>H64/H65</f>
        <v>0.2857142857142857</v>
      </c>
      <c r="I67">
        <v>1</v>
      </c>
      <c r="J67">
        <v>1</v>
      </c>
      <c r="K67">
        <f>K64/K65</f>
        <v>0.18181818181818182</v>
      </c>
      <c r="L67">
        <f>L64/L65</f>
        <v>0.09090909090909091</v>
      </c>
    </row>
    <row r="68" spans="1:12" ht="12.75">
      <c r="A68" t="s">
        <v>152</v>
      </c>
      <c r="B68">
        <f>B64/COUNT(B28:B37)</f>
        <v>0.3333333333333333</v>
      </c>
      <c r="C68">
        <f>C64/COUNT(C28:C37)</f>
        <v>0.8333333333333334</v>
      </c>
      <c r="D68">
        <v>0</v>
      </c>
      <c r="E68">
        <f>E64/COUNT(E28:E37)</f>
        <v>1</v>
      </c>
      <c r="F68">
        <f>F64/COUNT(F28:F37)</f>
        <v>0.6666666666666666</v>
      </c>
      <c r="G68">
        <f>G64/COUNT(G28:G37)</f>
        <v>0.375</v>
      </c>
      <c r="H68">
        <f>H64/COUNT(H28:H37)</f>
        <v>0.2857142857142857</v>
      </c>
      <c r="I68">
        <v>0</v>
      </c>
      <c r="J68">
        <v>0</v>
      </c>
      <c r="K68">
        <f>K64/COUNT(K28:K37)</f>
        <v>0.4</v>
      </c>
      <c r="L68">
        <f>L64/COUNT(L28:L37)</f>
        <v>0.14285714285714285</v>
      </c>
    </row>
    <row r="69" spans="1:13" ht="12.75">
      <c r="A69" t="s">
        <v>165</v>
      </c>
      <c r="B69">
        <f>AVERAGE(B67:L67)</f>
        <v>0.5364817001180637</v>
      </c>
      <c r="M69" s="11">
        <f>AVERAGE(B67:C67,E67:H67,K67:L67)</f>
        <v>0.3626623376623376</v>
      </c>
    </row>
    <row r="70" spans="1:13" ht="12.75">
      <c r="A70" t="s">
        <v>166</v>
      </c>
      <c r="B70">
        <f>AVERAGE(B68:L68)</f>
        <v>0.36699134199134203</v>
      </c>
      <c r="M70" s="11">
        <f>AVERAGE(B68:C68,E68:H68,K68:L68)</f>
        <v>0.5046130952380953</v>
      </c>
    </row>
    <row r="73" ht="12.75">
      <c r="A73" t="s">
        <v>190</v>
      </c>
    </row>
    <row r="74" spans="2:12" ht="12.75">
      <c r="B74" t="e">
        <f>MATCH(B18,B$5:B$6,0)</f>
        <v>#N/A</v>
      </c>
      <c r="C74">
        <f>MATCH(C18,C$5:C$6,0)</f>
        <v>1</v>
      </c>
      <c r="E74">
        <f>MATCH(E18,E$5:E$6,0)</f>
        <v>2</v>
      </c>
      <c r="F74" t="e">
        <f>MATCH(F18,F$5:F$6,0)</f>
        <v>#N/A</v>
      </c>
      <c r="G74">
        <f>MATCH(G18,G$5:G$6,0)</f>
        <v>1</v>
      </c>
      <c r="H74" t="e">
        <f>MATCH(H18,H$5:H$6,0)</f>
        <v>#N/A</v>
      </c>
      <c r="K74" t="e">
        <f>MATCH(K18,K$5:K$6,0)</f>
        <v>#N/A</v>
      </c>
      <c r="L74" t="e">
        <f>MATCH(L18,L$5:L$6,0)</f>
        <v>#N/A</v>
      </c>
    </row>
    <row r="75" spans="2:12" ht="12.75">
      <c r="B75" t="e">
        <f>MATCH(B19,B$5:B$6,0)</f>
        <v>#N/A</v>
      </c>
      <c r="C75" t="e">
        <f>MATCH(C19,C$5:C$6,0)</f>
        <v>#N/A</v>
      </c>
      <c r="E75" t="e">
        <f>MATCH(E19,E$5:E$6,0)</f>
        <v>#N/A</v>
      </c>
      <c r="F75" t="e">
        <f>MATCH(F19,F$5:F$6,0)</f>
        <v>#N/A</v>
      </c>
      <c r="G75" t="e">
        <f>MATCH(G19,G$5:G$6,0)</f>
        <v>#N/A</v>
      </c>
      <c r="H75" t="e">
        <f>MATCH(H19,H$5:H$6,0)</f>
        <v>#N/A</v>
      </c>
      <c r="K75" t="e">
        <f>MATCH(K19,K$5:K$6,0)</f>
        <v>#N/A</v>
      </c>
      <c r="L75" t="e">
        <f>MATCH(L19,L$5:L$6,0)</f>
        <v>#N/A</v>
      </c>
    </row>
    <row r="76" spans="2:12" ht="12.75">
      <c r="B76" t="e">
        <f>MATCH(B20,B$5:B$6,0)</f>
        <v>#N/A</v>
      </c>
      <c r="C76" t="e">
        <f>MATCH(C20,C$5:C$6,0)</f>
        <v>#N/A</v>
      </c>
      <c r="F76" t="e">
        <f>MATCH(F20,F$5:F$6,0)</f>
        <v>#N/A</v>
      </c>
      <c r="G76" t="e">
        <f>MATCH(G20,G$5:G$6,0)</f>
        <v>#N/A</v>
      </c>
      <c r="H76" t="e">
        <f>MATCH(H20,H$5:H$6,0)</f>
        <v>#N/A</v>
      </c>
      <c r="K76" t="e">
        <f>MATCH(K20,K$5:K$6,0)</f>
        <v>#N/A</v>
      </c>
      <c r="L76" t="e">
        <f>MATCH(L20,L$5:L$6,0)</f>
        <v>#N/A</v>
      </c>
    </row>
    <row r="77" spans="2:12" ht="12.75">
      <c r="B77" t="e">
        <f>MATCH(B21,B$5:B$6,0)</f>
        <v>#N/A</v>
      </c>
      <c r="C77" t="e">
        <f>MATCH(C21,C$5:C$6,0)</f>
        <v>#N/A</v>
      </c>
      <c r="F77">
        <f>MATCH(F21,F$5:F$6,0)</f>
        <v>2</v>
      </c>
      <c r="G77" t="e">
        <f>MATCH(G21,G$5:G$6,0)</f>
        <v>#N/A</v>
      </c>
      <c r="H77" t="e">
        <f>MATCH(H21,H$5:H$6,0)</f>
        <v>#N/A</v>
      </c>
      <c r="K77" t="e">
        <f>MATCH(K21,K$5:K$6,0)</f>
        <v>#N/A</v>
      </c>
      <c r="L77" t="e">
        <f>MATCH(L21,L$5:L$6,0)</f>
        <v>#N/A</v>
      </c>
    </row>
    <row r="78" spans="2:12" ht="12.75">
      <c r="B78" t="e">
        <f>MATCH(B22,B$5:B$6,0)</f>
        <v>#N/A</v>
      </c>
      <c r="C78" t="e">
        <f>MATCH(C22,C$5:C$6,0)</f>
        <v>#N/A</v>
      </c>
      <c r="F78" t="e">
        <f>MATCH(F22,F$5:F$6,0)</f>
        <v>#N/A</v>
      </c>
      <c r="G78" t="e">
        <f>MATCH(G22,G$5:G$6,0)</f>
        <v>#N/A</v>
      </c>
      <c r="H78" t="e">
        <f>MATCH(H22,H$5:H$6,0)</f>
        <v>#N/A</v>
      </c>
      <c r="K78" t="e">
        <f>MATCH(K22,K$5:K$6,0)</f>
        <v>#N/A</v>
      </c>
      <c r="L78" t="e">
        <f>MATCH(L22,L$5:L$6,0)</f>
        <v>#N/A</v>
      </c>
    </row>
    <row r="79" spans="2:12" ht="12.75">
      <c r="B79" t="e">
        <f>MATCH(B23,B$5:B$6,0)</f>
        <v>#N/A</v>
      </c>
      <c r="C79" t="e">
        <f>MATCH(C23,C$5:C$6,0)</f>
        <v>#N/A</v>
      </c>
      <c r="F79" t="e">
        <f>MATCH(F23,F$5:F$6,0)</f>
        <v>#N/A</v>
      </c>
      <c r="G79" t="e">
        <f>MATCH(G23,G$5:G$6,0)</f>
        <v>#N/A</v>
      </c>
      <c r="H79" t="e">
        <f>MATCH(H23,H$5:H$6,0)</f>
        <v>#N/A</v>
      </c>
      <c r="K79" t="e">
        <f>MATCH(K23,K$5:K$6,0)</f>
        <v>#N/A</v>
      </c>
      <c r="L79" t="e">
        <f>MATCH(L23,L$5:L$6,0)</f>
        <v>#N/A</v>
      </c>
    </row>
    <row r="80" spans="2:12" ht="12.75">
      <c r="B80">
        <f>MATCH(B24,B$5:B$6,0)</f>
        <v>2</v>
      </c>
      <c r="C80" t="e">
        <f>MATCH(C24,C$5:C$6,0)</f>
        <v>#N/A</v>
      </c>
      <c r="F80" t="e">
        <f>MATCH(F24,F$5:F$6,0)</f>
        <v>#N/A</v>
      </c>
      <c r="G80" t="e">
        <f>MATCH(G24,G$5:G$6,0)</f>
        <v>#N/A</v>
      </c>
      <c r="H80">
        <f>MATCH(H24,H$5:H$6,0)</f>
        <v>2</v>
      </c>
      <c r="K80" t="e">
        <f>MATCH(K24,K$5:K$6,0)</f>
        <v>#N/A</v>
      </c>
      <c r="L80" t="e">
        <f>MATCH(L24,L$5:L$6,0)</f>
        <v>#N/A</v>
      </c>
    </row>
    <row r="81" spans="3:12" ht="12.75">
      <c r="C81">
        <f>MATCH(C25,C$5:C$6,0)</f>
        <v>2</v>
      </c>
      <c r="F81" t="e">
        <f>MATCH(F25,F$5:F$6,0)</f>
        <v>#N/A</v>
      </c>
      <c r="G81" t="e">
        <f>MATCH(G25,G$5:G$6,0)</f>
        <v>#N/A</v>
      </c>
      <c r="K81" t="e">
        <f>MATCH(K25,K$5:K$6,0)</f>
        <v>#N/A</v>
      </c>
      <c r="L81">
        <f>MATCH(L25,L$5:L$6,0)</f>
        <v>2</v>
      </c>
    </row>
    <row r="82" spans="3:12" ht="12.75">
      <c r="C82" t="e">
        <f>MATCH(C26,C$5:C$6,0)</f>
        <v>#N/A</v>
      </c>
      <c r="F82" t="e">
        <f>MATCH(F26,F$5:F$6,0)</f>
        <v>#N/A</v>
      </c>
      <c r="G82" t="e">
        <f>MATCH(G26,G$5:G$6,0)</f>
        <v>#N/A</v>
      </c>
      <c r="K82" t="e">
        <f>MATCH(K26,K$5:K$6,0)</f>
        <v>#N/A</v>
      </c>
      <c r="L82" t="e">
        <f>MATCH(L26,L$5:L$6,0)</f>
        <v>#N/A</v>
      </c>
    </row>
    <row r="83" spans="3:12" ht="12.75">
      <c r="C83" t="e">
        <f>MATCH(C27,C$5:C$6,0)</f>
        <v>#N/A</v>
      </c>
      <c r="F83" t="e">
        <f>MATCH(F27,F$5:F$6,0)</f>
        <v>#N/A</v>
      </c>
      <c r="G83">
        <f>MATCH(G27,G$5:G$6,0)</f>
        <v>2</v>
      </c>
      <c r="K83" t="e">
        <f>MATCH(K27,K$5:K$6,0)</f>
        <v>#N/A</v>
      </c>
      <c r="L83" t="e">
        <f>MATCH(L27,L$5:L$6,0)</f>
        <v>#N/A</v>
      </c>
    </row>
    <row r="84" spans="11:12" ht="12.75">
      <c r="K84">
        <f>MATCH(K28,K$5:K$6,0)</f>
        <v>2</v>
      </c>
      <c r="L84" t="e">
        <f>MATCH(L28,L$5:L$6,0)</f>
        <v>#N/A</v>
      </c>
    </row>
    <row r="86" spans="1:12" ht="12.75">
      <c r="A86" t="s">
        <v>187</v>
      </c>
      <c r="B86">
        <f aca="true" t="shared" si="3" ref="B86:L86">COUNT(B74:B84)</f>
        <v>1</v>
      </c>
      <c r="C86">
        <f t="shared" si="3"/>
        <v>2</v>
      </c>
      <c r="D86">
        <f t="shared" si="3"/>
        <v>0</v>
      </c>
      <c r="E86">
        <f t="shared" si="3"/>
        <v>1</v>
      </c>
      <c r="F86">
        <f t="shared" si="3"/>
        <v>1</v>
      </c>
      <c r="G86">
        <f t="shared" si="3"/>
        <v>2</v>
      </c>
      <c r="H86">
        <f t="shared" si="3"/>
        <v>1</v>
      </c>
      <c r="I86">
        <f t="shared" si="3"/>
        <v>0</v>
      </c>
      <c r="J86">
        <f t="shared" si="3"/>
        <v>0</v>
      </c>
      <c r="K86">
        <f t="shared" si="3"/>
        <v>1</v>
      </c>
      <c r="L86">
        <f t="shared" si="3"/>
        <v>1</v>
      </c>
    </row>
    <row r="87" spans="1:12" ht="12.75">
      <c r="A87" t="s">
        <v>188</v>
      </c>
      <c r="B87">
        <f>COUNT(B$18:B$28)</f>
        <v>7</v>
      </c>
      <c r="C87">
        <f>COUNT(C$18:C$28)</f>
        <v>10</v>
      </c>
      <c r="D87">
        <f>COUNT(D$18:D$28)</f>
        <v>0</v>
      </c>
      <c r="E87">
        <f>COUNT(E$18:E$28)</f>
        <v>2</v>
      </c>
      <c r="F87">
        <f>COUNT(F$18:F$28)</f>
        <v>10</v>
      </c>
      <c r="G87">
        <f>COUNT(G$18:G$28)</f>
        <v>10</v>
      </c>
      <c r="H87">
        <f>COUNT(H$18:H$28)</f>
        <v>7</v>
      </c>
      <c r="I87">
        <f>COUNT(I$18:I$28)</f>
        <v>0</v>
      </c>
      <c r="J87">
        <f>COUNT(J$18:J$28)</f>
        <v>0</v>
      </c>
      <c r="K87">
        <f>COUNT(K$18:K$28)</f>
        <v>11</v>
      </c>
      <c r="L87">
        <f>COUNT(L$18:L$28)</f>
        <v>11</v>
      </c>
    </row>
    <row r="89" spans="1:12" ht="12.75">
      <c r="A89" t="s">
        <v>140</v>
      </c>
      <c r="B89">
        <f>B86/B87</f>
        <v>0.14285714285714285</v>
      </c>
      <c r="C89">
        <f>C86/C87</f>
        <v>0.2</v>
      </c>
      <c r="D89">
        <v>1</v>
      </c>
      <c r="E89">
        <f>E86/E87</f>
        <v>0.5</v>
      </c>
      <c r="F89">
        <f>F86/F87</f>
        <v>0.1</v>
      </c>
      <c r="G89">
        <f>G86/G87</f>
        <v>0.2</v>
      </c>
      <c r="H89">
        <f>H86/H87</f>
        <v>0.14285714285714285</v>
      </c>
      <c r="I89">
        <v>1</v>
      </c>
      <c r="J89">
        <v>1</v>
      </c>
      <c r="K89">
        <f>K86/K87</f>
        <v>0.09090909090909091</v>
      </c>
      <c r="L89">
        <f>L86/L87</f>
        <v>0.09090909090909091</v>
      </c>
    </row>
    <row r="90" spans="1:12" ht="12.75">
      <c r="A90" t="s">
        <v>152</v>
      </c>
      <c r="B90">
        <f>B86/COUNT(B50:B59)</f>
        <v>1</v>
      </c>
      <c r="C90">
        <f>C86/COUNT(C50:C59)</f>
        <v>0.6666666666666666</v>
      </c>
      <c r="D90">
        <v>0</v>
      </c>
      <c r="E90">
        <f>E86/COUNT(E50:E59)</f>
        <v>0.5</v>
      </c>
      <c r="F90">
        <f>F86/COUNT(F50:F59)</f>
        <v>0.3333333333333333</v>
      </c>
      <c r="G90">
        <f>G86/COUNT(G50:G59)</f>
        <v>1</v>
      </c>
      <c r="H90">
        <f>H86/COUNT(H50:H59)</f>
        <v>0.5</v>
      </c>
      <c r="I90">
        <v>0</v>
      </c>
      <c r="J90">
        <v>0</v>
      </c>
      <c r="K90">
        <f>K86/COUNT(K50:K59)</f>
        <v>1</v>
      </c>
      <c r="L90">
        <f>L86/COUNT(L50:L59)</f>
        <v>1</v>
      </c>
    </row>
    <row r="91" spans="1:2" ht="12.75">
      <c r="A91" t="s">
        <v>165</v>
      </c>
      <c r="B91">
        <f>AVERAGE(B89:L89)</f>
        <v>0.4061393152302244</v>
      </c>
    </row>
    <row r="92" spans="1:13" ht="12.75">
      <c r="A92" t="s">
        <v>166</v>
      </c>
      <c r="B92">
        <f>AVERAGE(B90:L90)</f>
        <v>0.5454545454545454</v>
      </c>
      <c r="M92">
        <f>AVERAGE(B90:C90,E90:H90,K90:L90)</f>
        <v>0.75</v>
      </c>
    </row>
    <row r="93" ht="12.75">
      <c r="M93">
        <f>AVERAGE(B91:C91,E91:H91,K91:L91)</f>
        <v>0.4061393152302244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O34"/>
  <sheetViews>
    <sheetView workbookViewId="0" topLeftCell="A1">
      <selection activeCell="N12" sqref="N12"/>
    </sheetView>
  </sheetViews>
  <sheetFormatPr defaultColWidth="9.140625" defaultRowHeight="12.75"/>
  <sheetData>
    <row r="4" ht="12.75">
      <c r="J4" t="s">
        <v>171</v>
      </c>
    </row>
    <row r="5" spans="2:10" ht="12.75">
      <c r="B5" t="s">
        <v>168</v>
      </c>
      <c r="J5" t="s">
        <v>170</v>
      </c>
    </row>
    <row r="6" spans="5:15" ht="12.75">
      <c r="E6" t="s">
        <v>138</v>
      </c>
      <c r="F6" t="s">
        <v>48</v>
      </c>
      <c r="G6" t="s">
        <v>78</v>
      </c>
      <c r="H6" t="s">
        <v>77</v>
      </c>
      <c r="L6" t="s">
        <v>138</v>
      </c>
      <c r="M6" t="s">
        <v>48</v>
      </c>
      <c r="N6" t="s">
        <v>78</v>
      </c>
      <c r="O6" t="s">
        <v>77</v>
      </c>
    </row>
    <row r="7" spans="3:15" ht="12.75">
      <c r="C7" t="s">
        <v>139</v>
      </c>
      <c r="D7" t="s">
        <v>152</v>
      </c>
      <c r="E7">
        <v>0.5172413793103449</v>
      </c>
      <c r="F7">
        <v>0.25</v>
      </c>
      <c r="G7">
        <v>0.5555555555555556</v>
      </c>
      <c r="H7">
        <v>0.26785714285714285</v>
      </c>
      <c r="J7">
        <v>25</v>
      </c>
      <c r="K7" t="s">
        <v>152</v>
      </c>
      <c r="L7" s="10">
        <f aca="true" t="shared" si="0" ref="L7:O12">(E9+E22)/2</f>
        <v>0.6490909090909092</v>
      </c>
      <c r="M7" s="10">
        <f t="shared" si="0"/>
        <v>0.34</v>
      </c>
      <c r="N7" s="10">
        <f t="shared" si="0"/>
        <v>0.5095238095238095</v>
      </c>
      <c r="O7" s="10">
        <f t="shared" si="0"/>
        <v>0.4360812425328554</v>
      </c>
    </row>
    <row r="8" spans="4:15" ht="12.75">
      <c r="D8" t="s">
        <v>140</v>
      </c>
      <c r="E8">
        <v>0.7894736842105263</v>
      </c>
      <c r="F8">
        <v>0.631578947368421</v>
      </c>
      <c r="G8">
        <v>0.5263157894736842</v>
      </c>
      <c r="H8">
        <v>0.7894736842105263</v>
      </c>
      <c r="K8" t="s">
        <v>140</v>
      </c>
      <c r="L8" s="10">
        <f t="shared" si="0"/>
        <v>0.5032894736842105</v>
      </c>
      <c r="M8" s="10">
        <f t="shared" si="0"/>
        <v>0.2406798245614035</v>
      </c>
      <c r="N8" s="10">
        <f t="shared" si="0"/>
        <v>0.16721491228070173</v>
      </c>
      <c r="O8" s="10">
        <f t="shared" si="0"/>
        <v>0.5663377192982456</v>
      </c>
    </row>
    <row r="9" spans="3:15" ht="12.75">
      <c r="C9">
        <v>25</v>
      </c>
      <c r="D9" t="s">
        <v>152</v>
      </c>
      <c r="E9">
        <v>0.48</v>
      </c>
      <c r="F9">
        <v>0.16</v>
      </c>
      <c r="G9">
        <v>0.2857142857142857</v>
      </c>
      <c r="H9">
        <v>0.25925925925925924</v>
      </c>
      <c r="J9">
        <v>10</v>
      </c>
      <c r="K9" t="s">
        <v>152</v>
      </c>
      <c r="L9" s="10">
        <f t="shared" si="0"/>
        <v>0.65</v>
      </c>
      <c r="M9" s="10">
        <f t="shared" si="0"/>
        <v>0.35</v>
      </c>
      <c r="N9" s="10">
        <f t="shared" si="0"/>
        <v>0.9</v>
      </c>
      <c r="O9" s="10">
        <f t="shared" si="0"/>
        <v>0.475328947368421</v>
      </c>
    </row>
    <row r="10" spans="4:15" ht="12.75">
      <c r="D10" t="s">
        <v>140</v>
      </c>
      <c r="E10">
        <v>0.631578947368421</v>
      </c>
      <c r="F10">
        <v>0.21052631578947367</v>
      </c>
      <c r="G10">
        <v>0.10526315789473684</v>
      </c>
      <c r="H10">
        <v>0.7368421052631579</v>
      </c>
      <c r="K10" t="s">
        <v>140</v>
      </c>
      <c r="L10" s="10">
        <f t="shared" si="0"/>
        <v>0.2149122807017544</v>
      </c>
      <c r="M10" s="10">
        <f t="shared" si="0"/>
        <v>0.08881578947368421</v>
      </c>
      <c r="N10" s="10">
        <f t="shared" si="0"/>
        <v>0.06798245614035087</v>
      </c>
      <c r="O10" s="10">
        <f t="shared" si="0"/>
        <v>0.2461622807017544</v>
      </c>
    </row>
    <row r="11" spans="3:15" ht="12.75">
      <c r="C11">
        <v>10</v>
      </c>
      <c r="D11" t="s">
        <v>152</v>
      </c>
      <c r="E11">
        <v>0.5</v>
      </c>
      <c r="F11">
        <v>0.1</v>
      </c>
      <c r="G11">
        <v>1</v>
      </c>
      <c r="H11">
        <v>0.2631578947368421</v>
      </c>
      <c r="J11">
        <v>5</v>
      </c>
      <c r="K11" t="s">
        <v>152</v>
      </c>
      <c r="L11" s="10">
        <f t="shared" si="0"/>
        <v>0.7</v>
      </c>
      <c r="M11" s="10">
        <f t="shared" si="0"/>
        <v>0.4</v>
      </c>
      <c r="N11" s="10">
        <f t="shared" si="0"/>
        <v>0.8333333333333333</v>
      </c>
      <c r="O11" s="10">
        <f t="shared" si="0"/>
        <v>0.5571428571428572</v>
      </c>
    </row>
    <row r="12" spans="4:15" ht="12.75">
      <c r="D12" t="s">
        <v>140</v>
      </c>
      <c r="E12">
        <v>0.2631578947368421</v>
      </c>
      <c r="F12">
        <v>0.05263157894736842</v>
      </c>
      <c r="G12">
        <v>0.05263157894736842</v>
      </c>
      <c r="H12">
        <v>0.2631578947368421</v>
      </c>
      <c r="K12" t="s">
        <v>140</v>
      </c>
      <c r="L12" s="10">
        <f t="shared" si="0"/>
        <v>0.12061403508771928</v>
      </c>
      <c r="M12" s="10">
        <f t="shared" si="0"/>
        <v>0.05756578947368421</v>
      </c>
      <c r="N12" s="10">
        <f t="shared" si="0"/>
        <v>0.020833333333333332</v>
      </c>
      <c r="O12" s="10">
        <f t="shared" si="0"/>
        <v>0.15734649122807018</v>
      </c>
    </row>
    <row r="13" spans="3:15" ht="12.75">
      <c r="C13">
        <v>5</v>
      </c>
      <c r="D13" t="s">
        <v>152</v>
      </c>
      <c r="E13">
        <v>0.6</v>
      </c>
      <c r="F13">
        <v>0.2</v>
      </c>
      <c r="G13" s="11">
        <v>1</v>
      </c>
      <c r="H13">
        <v>0.4</v>
      </c>
      <c r="K13" t="s">
        <v>166</v>
      </c>
      <c r="L13" s="10">
        <f>(L7+L9+L11)/3</f>
        <v>0.6663636363636364</v>
      </c>
      <c r="M13" s="10">
        <f aca="true" t="shared" si="1" ref="M13:O14">(M7+M9+M11)/3</f>
        <v>0.3633333333333333</v>
      </c>
      <c r="N13" s="10">
        <f t="shared" si="1"/>
        <v>0.7476190476190476</v>
      </c>
      <c r="O13" s="10">
        <f t="shared" si="1"/>
        <v>0.4895176823480445</v>
      </c>
    </row>
    <row r="14" spans="4:15" ht="12.75">
      <c r="D14" t="s">
        <v>140</v>
      </c>
      <c r="E14">
        <v>0.15789473684210525</v>
      </c>
      <c r="F14">
        <v>0.05263157894736842</v>
      </c>
      <c r="G14">
        <v>0</v>
      </c>
      <c r="H14">
        <v>0.21052631578947367</v>
      </c>
      <c r="K14" t="s">
        <v>165</v>
      </c>
      <c r="L14" s="10">
        <f>(L8+L10+L12)/3</f>
        <v>0.27960526315789475</v>
      </c>
      <c r="M14" s="10">
        <f t="shared" si="1"/>
        <v>0.1290204678362573</v>
      </c>
      <c r="N14" s="10">
        <f t="shared" si="1"/>
        <v>0.08534356725146197</v>
      </c>
      <c r="O14" s="10">
        <f t="shared" si="1"/>
        <v>0.3232821637426901</v>
      </c>
    </row>
    <row r="17" spans="2:10" ht="12.75">
      <c r="B17" t="s">
        <v>169</v>
      </c>
      <c r="J17" t="s">
        <v>167</v>
      </c>
    </row>
    <row r="19" spans="5:13" ht="12.75">
      <c r="E19" t="s">
        <v>138</v>
      </c>
      <c r="F19" t="s">
        <v>48</v>
      </c>
      <c r="G19" t="s">
        <v>78</v>
      </c>
      <c r="H19" t="s">
        <v>77</v>
      </c>
      <c r="M19" t="s">
        <v>48</v>
      </c>
    </row>
    <row r="20" spans="3:13" ht="12.75">
      <c r="C20" t="s">
        <v>139</v>
      </c>
      <c r="D20" t="s">
        <v>152</v>
      </c>
      <c r="E20">
        <v>0.8181818181818182</v>
      </c>
      <c r="F20">
        <v>0.711864406779661</v>
      </c>
      <c r="G20">
        <v>0.8181818181818182</v>
      </c>
      <c r="H20">
        <v>0.711864406779661</v>
      </c>
      <c r="J20">
        <v>11</v>
      </c>
      <c r="K20" t="s">
        <v>152</v>
      </c>
      <c r="M20" s="10">
        <v>0.6</v>
      </c>
    </row>
    <row r="21" spans="4:13" ht="12.75">
      <c r="D21" t="s">
        <v>140</v>
      </c>
      <c r="E21">
        <v>0.375</v>
      </c>
      <c r="F21">
        <v>0.8541666666666666</v>
      </c>
      <c r="G21">
        <v>0.3541666666666667</v>
      </c>
      <c r="H21">
        <v>0.8541666666666666</v>
      </c>
      <c r="K21" t="s">
        <v>172</v>
      </c>
      <c r="M21" s="10">
        <v>0.741071428571429</v>
      </c>
    </row>
    <row r="22" spans="3:13" ht="12.75">
      <c r="C22">
        <v>25</v>
      </c>
      <c r="D22" t="s">
        <v>152</v>
      </c>
      <c r="E22">
        <v>0.8181818181818182</v>
      </c>
      <c r="F22">
        <v>0.52</v>
      </c>
      <c r="G22">
        <v>0.7333333333333333</v>
      </c>
      <c r="H22">
        <v>0.6129032258064516</v>
      </c>
      <c r="J22">
        <v>5</v>
      </c>
      <c r="K22" t="s">
        <v>152</v>
      </c>
      <c r="M22" s="10">
        <v>0.5046130952380953</v>
      </c>
    </row>
    <row r="23" spans="4:13" ht="12.75">
      <c r="D23" t="s">
        <v>140</v>
      </c>
      <c r="E23">
        <v>0.375</v>
      </c>
      <c r="F23">
        <v>0.2708333333333333</v>
      </c>
      <c r="G23">
        <v>0.22916666666666666</v>
      </c>
      <c r="H23">
        <v>0.3958333333333333</v>
      </c>
      <c r="K23" t="s">
        <v>172</v>
      </c>
      <c r="M23" s="10">
        <v>0.3626623376623376</v>
      </c>
    </row>
    <row r="24" spans="3:8" ht="12.75">
      <c r="C24">
        <v>10</v>
      </c>
      <c r="D24" t="s">
        <v>152</v>
      </c>
      <c r="E24">
        <v>0.8</v>
      </c>
      <c r="F24">
        <v>0.6</v>
      </c>
      <c r="G24">
        <v>0.8</v>
      </c>
      <c r="H24">
        <v>0.6875</v>
      </c>
    </row>
    <row r="25" spans="4:8" ht="12.75">
      <c r="D25" t="s">
        <v>140</v>
      </c>
      <c r="E25">
        <v>0.16666666666666666</v>
      </c>
      <c r="F25">
        <v>0.125</v>
      </c>
      <c r="G25">
        <v>0.08333333333333333</v>
      </c>
      <c r="H25">
        <v>0.22916666666666666</v>
      </c>
    </row>
    <row r="26" spans="3:8" ht="12.75">
      <c r="C26">
        <v>5</v>
      </c>
      <c r="D26" t="s">
        <v>152</v>
      </c>
      <c r="E26">
        <v>0.8</v>
      </c>
      <c r="F26">
        <v>0.6</v>
      </c>
      <c r="G26">
        <v>0.6666666666666666</v>
      </c>
      <c r="H26">
        <v>0.7142857142857143</v>
      </c>
    </row>
    <row r="27" spans="4:8" ht="12.75">
      <c r="D27" t="s">
        <v>140</v>
      </c>
      <c r="E27">
        <v>0.08333333333333333</v>
      </c>
      <c r="F27">
        <v>0.0625</v>
      </c>
      <c r="G27">
        <v>0.041666666666666664</v>
      </c>
      <c r="H27">
        <v>0.10416666666666667</v>
      </c>
    </row>
    <row r="30" ht="12.75">
      <c r="L30" s="10"/>
    </row>
    <row r="31" ht="12.75">
      <c r="L31" s="10"/>
    </row>
    <row r="32" ht="12.75">
      <c r="L32" s="10"/>
    </row>
    <row r="33" ht="12.75">
      <c r="L33" s="10"/>
    </row>
    <row r="34" ht="12.75">
      <c r="L34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Antoon Goderis</cp:lastModifiedBy>
  <dcterms:created xsi:type="dcterms:W3CDTF">2006-05-20T12:47:31Z</dcterms:created>
  <dcterms:modified xsi:type="dcterms:W3CDTF">2006-03-08T15:51:46Z</dcterms:modified>
  <cp:category/>
  <cp:version/>
  <cp:contentType/>
  <cp:contentStatus/>
</cp:coreProperties>
</file>